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urowe i Chemia\2025 BIUROWE\PRZETARG 2025\"/>
    </mc:Choice>
  </mc:AlternateContent>
  <bookViews>
    <workbookView xWindow="-120" yWindow="-120" windowWidth="29040" windowHeight="15720" tabRatio="595"/>
  </bookViews>
  <sheets>
    <sheet name="TUSZE 1B,1C,1D" sheetId="1" r:id="rId1"/>
  </sheets>
  <definedNames>
    <definedName name="_xlnm._FilterDatabase" localSheetId="0" hidden="1">'TUSZE 1B,1C,1D'!#REF!</definedName>
  </definedNames>
  <calcPr calcId="152511"/>
</workbook>
</file>

<file path=xl/calcChain.xml><?xml version="1.0" encoding="utf-8"?>
<calcChain xmlns="http://schemas.openxmlformats.org/spreadsheetml/2006/main">
  <c r="I170" i="1" l="1"/>
  <c r="I125" i="1" l="1"/>
  <c r="I126" i="1"/>
  <c r="I29" i="1"/>
  <c r="I27" i="1"/>
  <c r="I26" i="1"/>
  <c r="I25" i="1"/>
  <c r="I24" i="1"/>
  <c r="I23" i="1"/>
  <c r="I22" i="1"/>
  <c r="I2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I41" i="1"/>
  <c r="I40" i="1"/>
  <c r="I39" i="1"/>
  <c r="I38" i="1"/>
  <c r="I37" i="1"/>
  <c r="I42" i="1"/>
  <c r="I30" i="1"/>
  <c r="I35" i="1"/>
  <c r="I34" i="1"/>
  <c r="I33" i="1"/>
  <c r="I32" i="1"/>
  <c r="I31" i="1"/>
  <c r="I36" i="1"/>
  <c r="I174" i="1"/>
  <c r="I186" i="1"/>
  <c r="I184" i="1"/>
  <c r="I182" i="1"/>
  <c r="I183" i="1"/>
  <c r="I185" i="1" l="1"/>
  <c r="I175" i="1"/>
  <c r="I176" i="1"/>
  <c r="I177" i="1"/>
  <c r="I178" i="1"/>
  <c r="I179" i="1"/>
  <c r="I181" i="1"/>
  <c r="I180" i="1"/>
  <c r="I171" i="1" l="1"/>
  <c r="I172" i="1"/>
  <c r="I173" i="1"/>
  <c r="I169" i="1" l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87" i="1" l="1"/>
</calcChain>
</file>

<file path=xl/sharedStrings.xml><?xml version="1.0" encoding="utf-8"?>
<sst xmlns="http://schemas.openxmlformats.org/spreadsheetml/2006/main" count="702" uniqueCount="382">
  <si>
    <t>L.p.</t>
  </si>
  <si>
    <t>Toner - Black</t>
  </si>
  <si>
    <t>Sharp AR-5618</t>
  </si>
  <si>
    <t>MX235GT</t>
  </si>
  <si>
    <t>Toner - Cyan</t>
  </si>
  <si>
    <t>Toner - Magenta</t>
  </si>
  <si>
    <t>Toner - Yellow</t>
  </si>
  <si>
    <t>NAZWA DRUKARKI</t>
  </si>
  <si>
    <t>RODZAJ</t>
  </si>
  <si>
    <t>SYMBOL</t>
  </si>
  <si>
    <t>Tusz - Black</t>
  </si>
  <si>
    <t>Tusz - Cyan</t>
  </si>
  <si>
    <t>Tusz - Magenta</t>
  </si>
  <si>
    <t>Tusz - Yellow</t>
  </si>
  <si>
    <t>CN045Ae</t>
  </si>
  <si>
    <t>CN046Ae</t>
  </si>
  <si>
    <t>CN047Ae</t>
  </si>
  <si>
    <t>CN048Ae</t>
  </si>
  <si>
    <t>HP LaserJet 1015, 1018, 1020, 1022, 3052</t>
  </si>
  <si>
    <t>Q2612A</t>
  </si>
  <si>
    <t>HP LaserJet 2420</t>
  </si>
  <si>
    <t>Q6511X</t>
  </si>
  <si>
    <t>HP LaserJet 4250 dtn</t>
  </si>
  <si>
    <t>Toner Cartridge K</t>
  </si>
  <si>
    <t>TNP-27K</t>
  </si>
  <si>
    <t>Toner Cartridge Y</t>
  </si>
  <si>
    <t>TNP-27Y</t>
  </si>
  <si>
    <t>Toner Cartridge M</t>
  </si>
  <si>
    <t>TNP-27M</t>
  </si>
  <si>
    <t>Toner Cartridge C</t>
  </si>
  <si>
    <t>TNP-27C</t>
  </si>
  <si>
    <t>Konica Minolta Bizhub C25, C35</t>
  </si>
  <si>
    <t>Bęben K</t>
  </si>
  <si>
    <t>IUP-14K</t>
  </si>
  <si>
    <t>Bęben Y</t>
  </si>
  <si>
    <t>IUP-14Y</t>
  </si>
  <si>
    <t>Bęben M</t>
  </si>
  <si>
    <t>IUP-14M</t>
  </si>
  <si>
    <t>Bęben C</t>
  </si>
  <si>
    <t>IUP-14C</t>
  </si>
  <si>
    <t>Pojemnik na zużyty toner</t>
  </si>
  <si>
    <t>WB-P03/A1AU0Y1</t>
  </si>
  <si>
    <t>Bęben - Black</t>
  </si>
  <si>
    <t>Konica Minolta C3110</t>
  </si>
  <si>
    <t>TNP 50K</t>
  </si>
  <si>
    <t>TNP 50Y</t>
  </si>
  <si>
    <t>Konica Minolta  C3110</t>
  </si>
  <si>
    <t>TNP 50M</t>
  </si>
  <si>
    <t>TNP 50C</t>
  </si>
  <si>
    <t>IUP-23K</t>
  </si>
  <si>
    <t>Bęben - Cyan</t>
  </si>
  <si>
    <t>IUP-23C</t>
  </si>
  <si>
    <t>Bęben - Magenta</t>
  </si>
  <si>
    <t>IUP-23M</t>
  </si>
  <si>
    <t>Bęben - Yellow</t>
  </si>
  <si>
    <t>IUP-23Y</t>
  </si>
  <si>
    <t>Konica Minolta C3100p</t>
  </si>
  <si>
    <t>TNP 51K</t>
  </si>
  <si>
    <t>TNP 51Y</t>
  </si>
  <si>
    <t>TNP 51M</t>
  </si>
  <si>
    <t>TNP 51C</t>
  </si>
  <si>
    <t>TNP-22K</t>
  </si>
  <si>
    <t>TNP-22Y</t>
  </si>
  <si>
    <t>TNP-22M</t>
  </si>
  <si>
    <t>TNP-22C</t>
  </si>
  <si>
    <t>Zespół utrwalający</t>
  </si>
  <si>
    <t>Brother DCP T300/500/700</t>
  </si>
  <si>
    <t>BT6000BK</t>
  </si>
  <si>
    <t>BT5000M</t>
  </si>
  <si>
    <t>BT5000Y</t>
  </si>
  <si>
    <t>BT5000C</t>
  </si>
  <si>
    <t>MX237GT</t>
  </si>
  <si>
    <t>Konica Minolta Bizhub 224/284</t>
  </si>
  <si>
    <t>TN 322</t>
  </si>
  <si>
    <t>LC3617Y</t>
  </si>
  <si>
    <t>TN241BK</t>
  </si>
  <si>
    <t>TN245C</t>
  </si>
  <si>
    <t>TN245M</t>
  </si>
  <si>
    <t>TN245Y</t>
  </si>
  <si>
    <t>Cena brutto</t>
  </si>
  <si>
    <t>Wartość brutto</t>
  </si>
  <si>
    <t>Symbol producent</t>
  </si>
  <si>
    <t>Sharp MX235GT</t>
  </si>
  <si>
    <t>Sharp MX237GT</t>
  </si>
  <si>
    <t>Brother BT5000M</t>
  </si>
  <si>
    <t>Brother BT5000Y</t>
  </si>
  <si>
    <t>Brother BT6000BK</t>
  </si>
  <si>
    <t>Brother BT5000C</t>
  </si>
  <si>
    <t>Brother LC3617Y</t>
  </si>
  <si>
    <t>HP CN045Ae</t>
  </si>
  <si>
    <t>HP CN046Ae</t>
  </si>
  <si>
    <t>HP CN047Ae</t>
  </si>
  <si>
    <t>HP CN048Ae</t>
  </si>
  <si>
    <t>Brother TN241BK</t>
  </si>
  <si>
    <t>Brother TN245C</t>
  </si>
  <si>
    <t>Brother TN245M</t>
  </si>
  <si>
    <t>Brother TN245Y</t>
  </si>
  <si>
    <t>HP Q2612A</t>
  </si>
  <si>
    <t>HP Q6511X</t>
  </si>
  <si>
    <t>Konica Minolta TN322</t>
  </si>
  <si>
    <t>Konica Minolta TNP50K</t>
  </si>
  <si>
    <t>Konica Minolta TNP50Y</t>
  </si>
  <si>
    <t>Konica Minolta TNP50M</t>
  </si>
  <si>
    <t>Konica Minolta TNP50C</t>
  </si>
  <si>
    <t>Razem</t>
  </si>
  <si>
    <t>KONICA MINOLTA BIZHUB C3100P</t>
  </si>
  <si>
    <t>Sharp AR6022D</t>
  </si>
  <si>
    <t>Sharp AR6023N</t>
  </si>
  <si>
    <t>TNP50M</t>
  </si>
  <si>
    <t>TNP50C</t>
  </si>
  <si>
    <t>TNP50Y</t>
  </si>
  <si>
    <t xml:space="preserve">HP Officejet Pro 8100 </t>
  </si>
  <si>
    <t>Epson Eco Tank L7160</t>
  </si>
  <si>
    <t>Brother MFC- J3930DW</t>
  </si>
  <si>
    <t>HP Office Jet Pro 8610</t>
  </si>
  <si>
    <t>Brother HL 31 C</t>
  </si>
  <si>
    <t>Brother mfc T5910 DW</t>
  </si>
  <si>
    <t>CN045A</t>
  </si>
  <si>
    <t>CN046A</t>
  </si>
  <si>
    <t>CN047A</t>
  </si>
  <si>
    <t>CN048</t>
  </si>
  <si>
    <t>241 BK</t>
  </si>
  <si>
    <t>241 C</t>
  </si>
  <si>
    <t>241 M</t>
  </si>
  <si>
    <t>241 Y</t>
  </si>
  <si>
    <t>BTD60BK</t>
  </si>
  <si>
    <t>BT 5000Y</t>
  </si>
  <si>
    <t>HP CN045A</t>
  </si>
  <si>
    <t>HP CN046A</t>
  </si>
  <si>
    <t>HP CN047A</t>
  </si>
  <si>
    <t>HP CN048A</t>
  </si>
  <si>
    <t xml:space="preserve"> TN241 BK</t>
  </si>
  <si>
    <t>TN241 C</t>
  </si>
  <si>
    <t>TN241 M</t>
  </si>
  <si>
    <t>TN241 Y</t>
  </si>
  <si>
    <t>Brother BTD60BK</t>
  </si>
  <si>
    <t>HP LaserJet P1606</t>
  </si>
  <si>
    <t>Konica Minolta Bizhub C35P</t>
  </si>
  <si>
    <t>Brother MFC-T910DW</t>
  </si>
  <si>
    <t>Konica Minolta Bizhub C4050I</t>
  </si>
  <si>
    <t>Konica-Minolta bizhub C3320i</t>
  </si>
  <si>
    <t>Brother HL-3170CDW</t>
  </si>
  <si>
    <t xml:space="preserve"> Ricoh SP C360SFNw</t>
  </si>
  <si>
    <t>DrukarkaHP LaserJet Pro M15a PCLmS</t>
  </si>
  <si>
    <t>Drukarka HP LaserJetPro 500 M521dn</t>
  </si>
  <si>
    <t>Urządzenie wielofunkcyjne  LaserJet Pro M227sdn</t>
  </si>
  <si>
    <t>Lexmark C2535</t>
  </si>
  <si>
    <t>Brother MFC-L8900CDW</t>
  </si>
  <si>
    <t>XEROX TONER 006R01693</t>
  </si>
  <si>
    <t>XEROX TONER 006R01696</t>
  </si>
  <si>
    <t>XEROX TONER 006R01694</t>
  </si>
  <si>
    <t>XEROX TONER 006R01695</t>
  </si>
  <si>
    <t>Pojemnik na zużyty toner do urządzenia wielofunkcyjnego XEROX Docu Center S.C</t>
  </si>
  <si>
    <t xml:space="preserve"> BROTHER HL - L8360 CDW</t>
  </si>
  <si>
    <t>Konica Minolta Bizhub C226</t>
  </si>
  <si>
    <t>pojemnik na zużyty toner</t>
  </si>
  <si>
    <t>Zespół przenoszący</t>
  </si>
  <si>
    <t>rolka transferowa</t>
  </si>
  <si>
    <t>Toner- Black</t>
  </si>
  <si>
    <t>CE-278A</t>
  </si>
  <si>
    <t>Q5942A</t>
  </si>
  <si>
    <t>IUP-23BK</t>
  </si>
  <si>
    <t>TNP79K</t>
  </si>
  <si>
    <t>TNP79Y</t>
  </si>
  <si>
    <t>TNP79M</t>
  </si>
  <si>
    <t>TNP79C</t>
  </si>
  <si>
    <t>A1AU0Y1</t>
  </si>
  <si>
    <t>A148022</t>
  </si>
  <si>
    <t>A1480Y1</t>
  </si>
  <si>
    <t>A1480Y2</t>
  </si>
  <si>
    <t>TNP-80K</t>
  </si>
  <si>
    <t>TNP-80C</t>
  </si>
  <si>
    <t>TNP-80M</t>
  </si>
  <si>
    <t>TNP-80Y</t>
  </si>
  <si>
    <t>ACDNWY1</t>
  </si>
  <si>
    <t>C360HE Black</t>
  </si>
  <si>
    <t>C360HE Yellow</t>
  </si>
  <si>
    <t>C360HE Cyan</t>
  </si>
  <si>
    <t>C360HE Magenta</t>
  </si>
  <si>
    <t>CF244A HP 44A</t>
  </si>
  <si>
    <t>CE255XC 55X</t>
  </si>
  <si>
    <t>CF230X 30X</t>
  </si>
  <si>
    <t>C232HK0</t>
  </si>
  <si>
    <t>C2320Y0</t>
  </si>
  <si>
    <t>C2320C0</t>
  </si>
  <si>
    <t>C2320M0</t>
  </si>
  <si>
    <t>TN-423B</t>
  </si>
  <si>
    <t>TN-423Y</t>
  </si>
  <si>
    <t>TN-423C</t>
  </si>
  <si>
    <t>TN-423M</t>
  </si>
  <si>
    <t xml:space="preserve"> 006R01693</t>
  </si>
  <si>
    <t xml:space="preserve"> 006R01696</t>
  </si>
  <si>
    <t xml:space="preserve"> 006R01694</t>
  </si>
  <si>
    <t xml:space="preserve"> 006R01695</t>
  </si>
  <si>
    <t>008R13215</t>
  </si>
  <si>
    <t>TN-421BK</t>
  </si>
  <si>
    <t>TN-421Y</t>
  </si>
  <si>
    <t>TN-421C</t>
  </si>
  <si>
    <t>TN-421M</t>
  </si>
  <si>
    <t>TN-118</t>
  </si>
  <si>
    <t>HP CE-278A</t>
  </si>
  <si>
    <t>HP Q5942A</t>
  </si>
  <si>
    <t>Konica Minolta TNP-27K</t>
  </si>
  <si>
    <t>Konica Minolta  TNP-27Y</t>
  </si>
  <si>
    <t>Konica Minolta  TNP-27M</t>
  </si>
  <si>
    <t>Konica Minolta  TNP-27C</t>
  </si>
  <si>
    <t>Konica Minolta  IUP-14K</t>
  </si>
  <si>
    <t>Konica Minolta  IUP-14Y</t>
  </si>
  <si>
    <t>Konica Minolta   IUP-14M</t>
  </si>
  <si>
    <t>Konica Minolta     IUP-14C</t>
  </si>
  <si>
    <t>Konica Minolta  WB-P03/A1AU0Y1</t>
  </si>
  <si>
    <t>Konica Minolta TNP-51K</t>
  </si>
  <si>
    <t>Konica Minolta TNP-51Y</t>
  </si>
  <si>
    <t>Konica Minolta TNP-51M</t>
  </si>
  <si>
    <t>Konica Minolta TNP-51C</t>
  </si>
  <si>
    <t>Konica Minolta  IUP-23K</t>
  </si>
  <si>
    <t>Konica Minolta     IUP-23C</t>
  </si>
  <si>
    <t>Konica Minolta   IUP-23M</t>
  </si>
  <si>
    <t>Konica Minolta   IUP-23Y</t>
  </si>
  <si>
    <t>Konica Minolta IUP-23BK</t>
  </si>
  <si>
    <t>Konica Minolta IUP-23C</t>
  </si>
  <si>
    <t>Konica Minolta IUP-23M</t>
  </si>
  <si>
    <t>Konica Minolta IUP-23Y</t>
  </si>
  <si>
    <t>Konica Minolta TNP-22K</t>
  </si>
  <si>
    <t>Konica Minolta TNP-22Y</t>
  </si>
  <si>
    <t>Konica Minolta TNP-22M</t>
  </si>
  <si>
    <t>Konica Minolta TNP-22C</t>
  </si>
  <si>
    <t>Konica MinoltaWB-P03/A1AU0Y1</t>
  </si>
  <si>
    <t>Konica Minolta TNP79K</t>
  </si>
  <si>
    <t>Konica Minolta TNP79Y</t>
  </si>
  <si>
    <t>Konica Minolta TNP79M</t>
  </si>
  <si>
    <t>Konica Minolta TNP79C</t>
  </si>
  <si>
    <t>Konica A1AU0Y1</t>
  </si>
  <si>
    <t>Konica A148022</t>
  </si>
  <si>
    <t>Konica A1480Y1</t>
  </si>
  <si>
    <t>Konica A1480Y2</t>
  </si>
  <si>
    <t>Konica TNP-80K</t>
  </si>
  <si>
    <t>Konica TNP-80C</t>
  </si>
  <si>
    <t>Konica TNP-80M</t>
  </si>
  <si>
    <t>Konica TNP-80Y</t>
  </si>
  <si>
    <t>Konica ACDNWY1</t>
  </si>
  <si>
    <t>Lexmark C232HK0</t>
  </si>
  <si>
    <t>Lexmark C2320Y0</t>
  </si>
  <si>
    <t>Lexmark C2320C0</t>
  </si>
  <si>
    <t>Lexmark C2320M0</t>
  </si>
  <si>
    <t>Brother TN-423B</t>
  </si>
  <si>
    <t>Brother TN-423Y</t>
  </si>
  <si>
    <t>Brother TN-423C</t>
  </si>
  <si>
    <t>Brother TN-423M</t>
  </si>
  <si>
    <t>HP CF244A HP 44A</t>
  </si>
  <si>
    <t>Xerox 008R13215</t>
  </si>
  <si>
    <t>A3VW050</t>
  </si>
  <si>
    <t xml:space="preserve">HP Office jet Pro 8100 </t>
  </si>
  <si>
    <t>Cena netto</t>
  </si>
  <si>
    <t>Canon GX5040</t>
  </si>
  <si>
    <t>Canon GX5041</t>
  </si>
  <si>
    <t>Canon GX5042</t>
  </si>
  <si>
    <t>Canon GX5043</t>
  </si>
  <si>
    <t>GI-46&lt;BK&gt;</t>
  </si>
  <si>
    <t>GI-46&lt;C&gt;</t>
  </si>
  <si>
    <t>GI-46&lt;M&gt;</t>
  </si>
  <si>
    <t>GI-46&lt;Y&gt;</t>
  </si>
  <si>
    <t>Brother J2330 DW</t>
  </si>
  <si>
    <t xml:space="preserve">LC 3617 BK </t>
  </si>
  <si>
    <t>LC 3617 C</t>
  </si>
  <si>
    <t>LC 3617 M</t>
  </si>
  <si>
    <t>LC 3617 Y</t>
  </si>
  <si>
    <t xml:space="preserve">Brother LC 3617 BK </t>
  </si>
  <si>
    <t>Brother LC 3617 C</t>
  </si>
  <si>
    <t>Brother LC 3617 M</t>
  </si>
  <si>
    <t>Brother LC 3617 Y</t>
  </si>
  <si>
    <t>Bęben czarny</t>
  </si>
  <si>
    <t>Bęben kolor</t>
  </si>
  <si>
    <t>Konica Minolta ACDNWY1</t>
  </si>
  <si>
    <t>HP Smart Tank 725/750</t>
  </si>
  <si>
    <t>GT51/GT53</t>
  </si>
  <si>
    <t>DT-AH-51/53</t>
  </si>
  <si>
    <t>GT52</t>
  </si>
  <si>
    <t>DT-AH-52Y</t>
  </si>
  <si>
    <t>DT-AH-52C</t>
  </si>
  <si>
    <t xml:space="preserve"> </t>
  </si>
  <si>
    <t>Brother mfc T920 DW</t>
  </si>
  <si>
    <t>Konica MinoltaTNP79Y</t>
  </si>
  <si>
    <t>Konica MinoltaTNP79C</t>
  </si>
  <si>
    <t>Ilość zamawiana</t>
  </si>
  <si>
    <t>KONICA MINOLTA</t>
  </si>
  <si>
    <t>KONICA MINOLTA WB-PO3</t>
  </si>
  <si>
    <t>KONICA MINOLTA TNP-92K</t>
  </si>
  <si>
    <t>TONER MINOLTA BLACK</t>
  </si>
  <si>
    <t>C-3120I</t>
  </si>
  <si>
    <t>A1AUOYS</t>
  </si>
  <si>
    <t>TONER MINOLTA</t>
  </si>
  <si>
    <t>TN322</t>
  </si>
  <si>
    <t>Toner HP</t>
  </si>
  <si>
    <t>HP W11006A</t>
  </si>
  <si>
    <t>HP LJ106A BK</t>
  </si>
  <si>
    <t xml:space="preserve">     WB-P11</t>
  </si>
  <si>
    <t xml:space="preserve">     TN-328</t>
  </si>
  <si>
    <t>TNP-92K C-3120I</t>
  </si>
  <si>
    <t>TONER MINOLTA TN-322</t>
  </si>
  <si>
    <t>W11006A</t>
  </si>
  <si>
    <t>MINOLTA AE21WY1</t>
  </si>
  <si>
    <t>KONICA WB-PO3</t>
  </si>
  <si>
    <t>TONER MINOLTA TN-328 K</t>
  </si>
  <si>
    <t>Opis produktu równoważnego
(jeśli dotyczy)</t>
  </si>
  <si>
    <t xml:space="preserve">załącznik nr 1B </t>
  </si>
  <si>
    <t>TUSZ BROTHER LC-462XL BK</t>
  </si>
  <si>
    <t>TUSZ BROTHER LC-462XL CYAN</t>
  </si>
  <si>
    <t>TUSZ BROTHER LC-462XL YELLOW</t>
  </si>
  <si>
    <t>TUSZ BROTHER LC-462XL MAGENTA</t>
  </si>
  <si>
    <t>POLAR WHITE</t>
  </si>
  <si>
    <t>ARCTIC WHITE</t>
  </si>
  <si>
    <t>CARIB BLUE</t>
  </si>
  <si>
    <t>NAVY BLUE</t>
  </si>
  <si>
    <t>PACIFIC BLUE</t>
  </si>
  <si>
    <t>DRAGON</t>
  </si>
  <si>
    <t>BLOODY RED</t>
  </si>
  <si>
    <t xml:space="preserve">GREY ANTRACITE </t>
  </si>
  <si>
    <t>GREY LIGHT</t>
  </si>
  <si>
    <t>GREY DARK</t>
  </si>
  <si>
    <t>GREEN FLU</t>
  </si>
  <si>
    <t>GREEN FOR</t>
  </si>
  <si>
    <t>GREEN LIME</t>
  </si>
  <si>
    <t>FILAMENT 3D SPECTRUM 1,75MM 1000GR</t>
  </si>
  <si>
    <t>HP DesignJet T1700</t>
  </si>
  <si>
    <t>Głowica</t>
  </si>
  <si>
    <t>P2V27A</t>
  </si>
  <si>
    <t>HP DesignJet T1701</t>
  </si>
  <si>
    <t>HP DesignJet T1702</t>
  </si>
  <si>
    <t>HP DesignJet T1703</t>
  </si>
  <si>
    <t>HP DesignJet T1704</t>
  </si>
  <si>
    <t>HP DesignJet T1705</t>
  </si>
  <si>
    <t>HP DesignJet T1706</t>
  </si>
  <si>
    <t>Tusz - Black foto</t>
  </si>
  <si>
    <t>P2V73A</t>
  </si>
  <si>
    <t>Tusz- Black matt</t>
  </si>
  <si>
    <t>P2V71A</t>
  </si>
  <si>
    <t>Tusz - szary</t>
  </si>
  <si>
    <t>P2V72A</t>
  </si>
  <si>
    <t>P2V70A</t>
  </si>
  <si>
    <t>P2V68A</t>
  </si>
  <si>
    <t>Tusz-Magenta</t>
  </si>
  <si>
    <t>P2V69A</t>
  </si>
  <si>
    <t>HP Smart Tank</t>
  </si>
  <si>
    <t>M0H54AE</t>
  </si>
  <si>
    <t>M0H55AE</t>
  </si>
  <si>
    <t>Tusz- Yellow</t>
  </si>
  <si>
    <t>M0H56AE</t>
  </si>
  <si>
    <t>Tusz-Black</t>
  </si>
  <si>
    <t>1VV21AE</t>
  </si>
  <si>
    <t>Głowica- Black</t>
  </si>
  <si>
    <t>6ZA17AE</t>
  </si>
  <si>
    <t>Głowica - Kolor</t>
  </si>
  <si>
    <t>6ZA18AE</t>
  </si>
  <si>
    <t>Epson L8180</t>
  </si>
  <si>
    <t>Epson L8181</t>
  </si>
  <si>
    <t>Epson L8182</t>
  </si>
  <si>
    <t>Epson L8183</t>
  </si>
  <si>
    <t>Epson L8184</t>
  </si>
  <si>
    <t>Epson L8185</t>
  </si>
  <si>
    <t>Epson L8186</t>
  </si>
  <si>
    <t>Pojemnik na zuzyty tusz</t>
  </si>
  <si>
    <t>C13C934591</t>
  </si>
  <si>
    <t>Tusz-Szary</t>
  </si>
  <si>
    <t>C13T07D54A</t>
  </si>
  <si>
    <t>Tusz-Cyan</t>
  </si>
  <si>
    <t>C13T07D24A</t>
  </si>
  <si>
    <t>C13T07D34A</t>
  </si>
  <si>
    <t>Tusz-Yellow</t>
  </si>
  <si>
    <t>C13T07D44A</t>
  </si>
  <si>
    <t>C13T07C14A</t>
  </si>
  <si>
    <t>Tusz-Black foto</t>
  </si>
  <si>
    <t>C13T07D14A</t>
  </si>
  <si>
    <t>Pojemnik na zużyty tusz</t>
  </si>
  <si>
    <t>C13T04D000</t>
  </si>
  <si>
    <t>Konica Minolta bizhub 227</t>
  </si>
  <si>
    <t>Toner-Black</t>
  </si>
  <si>
    <t>TM-323</t>
  </si>
  <si>
    <t>Konica Minolta TN-323</t>
  </si>
  <si>
    <t>A7XWWY2</t>
  </si>
  <si>
    <t>Konica Minolta A7XWWY2</t>
  </si>
  <si>
    <t>DOSTAWA MATERIAŁÓW EKSPLOATACYJNYCH PRZEZ OKRES 24 M-CE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</si>
</sst>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43" fontId="0" fillId="0" borderId="0" xfId="1" applyFont="1"/>
    <xf numFmtId="43" fontId="1" fillId="3" borderId="3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6" fillId="0" borderId="1" xfId="1" applyFont="1" applyFill="1" applyBorder="1"/>
    <xf numFmtId="4" fontId="2" fillId="0" borderId="1" xfId="0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15" fillId="0" borderId="1" xfId="1" applyFont="1" applyFill="1" applyBorder="1"/>
    <xf numFmtId="0" fontId="3" fillId="0" borderId="1" xfId="0" quotePrefix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/>
    <xf numFmtId="2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0" fillId="0" borderId="0" xfId="0" applyNumberFormat="1" applyFill="1"/>
    <xf numFmtId="0" fontId="16" fillId="0" borderId="0" xfId="0" applyFont="1" applyFill="1"/>
    <xf numFmtId="0" fontId="1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43" fontId="0" fillId="0" borderId="1" xfId="1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43" fontId="20" fillId="0" borderId="1" xfId="1" applyFont="1" applyFill="1" applyBorder="1" applyAlignment="1">
      <alignment horizontal="center"/>
    </xf>
    <xf numFmtId="4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9" fillId="0" borderId="1" xfId="0" applyFont="1" applyFill="1" applyBorder="1"/>
    <xf numFmtId="43" fontId="10" fillId="0" borderId="1" xfId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</cellXfs>
  <cellStyles count="2">
    <cellStyle name="Dziesiętny" xfId="1" builtinId="3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5" formatCode="_-* #,##0.00\ _z_ł_-;\-* #,##0.00\ _z_ł_-;_-* &quot;-&quot;??\ _z_ł_-;_-@_-"/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J187" totalsRowCount="1" headerRowDxfId="24" dataDxfId="22" totalsRowDxfId="20" headerRowBorderDxfId="23" tableBorderDxfId="21" totalsRowBorderDxfId="19">
  <autoFilter ref="A3:J186"/>
  <tableColumns count="10">
    <tableColumn id="1" name="L.p." dataDxfId="18" totalsRowDxfId="9"/>
    <tableColumn id="2" name="NAZWA DRUKARKI" totalsRowLabel="Razem" dataDxfId="17" totalsRowDxfId="8"/>
    <tableColumn id="3" name="RODZAJ" dataDxfId="16" totalsRowDxfId="7"/>
    <tableColumn id="31" name="SYMBOL" dataDxfId="15" totalsRowDxfId="6"/>
    <tableColumn id="7" name="Opis produktu równoważnego_x000a_(jeśli dotyczy)" dataDxfId="14" totalsRowDxfId="5"/>
    <tableColumn id="8" name="Ilość zamawiana" dataDxfId="13" totalsRowDxfId="4"/>
    <tableColumn id="34" name="Cena netto" dataDxfId="12" totalsRowDxfId="3" dataCellStyle="Dziesiętny"/>
    <tableColumn id="4" name="Cena brutto" dataDxfId="11" totalsRowDxfId="2"/>
    <tableColumn id="5" name="Wartość brutto" totalsRowFunction="sum" totalsRowDxfId="1">
      <calculatedColumnFormula>Tabela1[[#This Row],[Cena netto]]*1.23*Tabela1[[#This Row],[Ilość zamawiana]]</calculatedColumnFormula>
    </tableColumn>
    <tableColumn id="6" name="Symbol producent" dataDxfId="10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zoomScale="130" zoomScaleNormal="130" workbookViewId="0">
      <selection activeCell="C98" sqref="C98"/>
    </sheetView>
  </sheetViews>
  <sheetFormatPr defaultRowHeight="15" x14ac:dyDescent="0.25"/>
  <cols>
    <col min="1" max="1" width="2.85546875" customWidth="1"/>
    <col min="2" max="2" width="29.28515625" customWidth="1"/>
    <col min="3" max="3" width="12.28515625" customWidth="1"/>
    <col min="4" max="4" width="11.5703125" customWidth="1"/>
    <col min="5" max="5" width="9" style="1" customWidth="1"/>
    <col min="6" max="6" width="9.42578125" style="1" customWidth="1"/>
    <col min="7" max="7" width="11.5703125" style="10" customWidth="1"/>
    <col min="8" max="8" width="4.7109375" customWidth="1"/>
    <col min="9" max="9" width="9.140625" customWidth="1"/>
    <col min="10" max="10" width="12" style="5" customWidth="1"/>
  </cols>
  <sheetData>
    <row r="1" spans="1:10" x14ac:dyDescent="0.25">
      <c r="B1" s="58" t="s">
        <v>305</v>
      </c>
      <c r="C1" s="59"/>
      <c r="D1" s="59"/>
      <c r="E1" s="2"/>
      <c r="F1" s="2"/>
    </row>
    <row r="2" spans="1:10" ht="15.75" customHeight="1" thickBot="1" x14ac:dyDescent="0.3">
      <c r="B2" s="4" t="s">
        <v>381</v>
      </c>
      <c r="C2" s="4"/>
      <c r="D2" s="4"/>
      <c r="E2" s="3"/>
      <c r="F2" s="3"/>
    </row>
    <row r="3" spans="1:10" ht="53.25" customHeight="1" x14ac:dyDescent="0.25">
      <c r="A3" s="6" t="s">
        <v>0</v>
      </c>
      <c r="B3" s="7" t="s">
        <v>7</v>
      </c>
      <c r="C3" s="7" t="s">
        <v>8</v>
      </c>
      <c r="D3" s="7" t="s">
        <v>9</v>
      </c>
      <c r="E3" s="9" t="s">
        <v>304</v>
      </c>
      <c r="F3" s="7" t="s">
        <v>284</v>
      </c>
      <c r="G3" s="11" t="s">
        <v>253</v>
      </c>
      <c r="H3" s="8" t="s">
        <v>79</v>
      </c>
      <c r="I3" s="8" t="s">
        <v>80</v>
      </c>
      <c r="J3" s="8" t="s">
        <v>81</v>
      </c>
    </row>
    <row r="4" spans="1:10" s="25" customFormat="1" ht="25.5" customHeight="1" x14ac:dyDescent="0.25">
      <c r="A4" s="17">
        <v>1</v>
      </c>
      <c r="B4" s="18" t="s">
        <v>2</v>
      </c>
      <c r="C4" s="19" t="s">
        <v>1</v>
      </c>
      <c r="D4" s="19" t="s">
        <v>3</v>
      </c>
      <c r="E4" s="19"/>
      <c r="F4" s="20">
        <v>1</v>
      </c>
      <c r="G4" s="21"/>
      <c r="H4" s="22"/>
      <c r="I4" s="23">
        <f>Tabela1[[#This Row],[Cena netto]]*1.23*Tabela1[[#This Row],[Ilość zamawiana]]</f>
        <v>0</v>
      </c>
      <c r="J4" s="24" t="s">
        <v>82</v>
      </c>
    </row>
    <row r="5" spans="1:10" s="25" customFormat="1" ht="36.75" x14ac:dyDescent="0.25">
      <c r="A5" s="17">
        <f>A4+1</f>
        <v>2</v>
      </c>
      <c r="B5" s="18" t="s">
        <v>105</v>
      </c>
      <c r="C5" s="26" t="s">
        <v>5</v>
      </c>
      <c r="D5" s="26" t="s">
        <v>108</v>
      </c>
      <c r="E5" s="26"/>
      <c r="F5" s="20">
        <v>14</v>
      </c>
      <c r="G5" s="21"/>
      <c r="H5" s="22"/>
      <c r="I5" s="23">
        <f>Tabela1[[#This Row],[Cena netto]]*1.23*Tabela1[[#This Row],[Ilość zamawiana]]</f>
        <v>0</v>
      </c>
      <c r="J5" s="24" t="s">
        <v>102</v>
      </c>
    </row>
    <row r="6" spans="1:10" s="25" customFormat="1" ht="36.75" x14ac:dyDescent="0.25">
      <c r="A6" s="17">
        <f t="shared" ref="A6:A69" si="0">A5+1</f>
        <v>3</v>
      </c>
      <c r="B6" s="18" t="s">
        <v>105</v>
      </c>
      <c r="C6" s="26" t="s">
        <v>4</v>
      </c>
      <c r="D6" s="26" t="s">
        <v>109</v>
      </c>
      <c r="E6" s="26"/>
      <c r="F6" s="20">
        <v>14</v>
      </c>
      <c r="G6" s="21"/>
      <c r="H6" s="22"/>
      <c r="I6" s="23">
        <f>Tabela1[[#This Row],[Cena netto]]*1.23*Tabela1[[#This Row],[Ilość zamawiana]]</f>
        <v>0</v>
      </c>
      <c r="J6" s="24" t="s">
        <v>103</v>
      </c>
    </row>
    <row r="7" spans="1:10" s="25" customFormat="1" ht="36.75" x14ac:dyDescent="0.25">
      <c r="A7" s="17">
        <f t="shared" si="0"/>
        <v>4</v>
      </c>
      <c r="B7" s="18" t="s">
        <v>105</v>
      </c>
      <c r="C7" s="26" t="s">
        <v>6</v>
      </c>
      <c r="D7" s="26" t="s">
        <v>110</v>
      </c>
      <c r="E7" s="26"/>
      <c r="F7" s="20">
        <v>14</v>
      </c>
      <c r="G7" s="21"/>
      <c r="H7" s="22"/>
      <c r="I7" s="23">
        <f>Tabela1[[#This Row],[Cena netto]]*1.23*Tabela1[[#This Row],[Ilość zamawiana]]</f>
        <v>0</v>
      </c>
      <c r="J7" s="24" t="s">
        <v>101</v>
      </c>
    </row>
    <row r="8" spans="1:10" s="25" customFormat="1" ht="24.75" x14ac:dyDescent="0.25">
      <c r="A8" s="17">
        <f t="shared" si="0"/>
        <v>5</v>
      </c>
      <c r="B8" s="18" t="s">
        <v>106</v>
      </c>
      <c r="C8" s="26" t="s">
        <v>1</v>
      </c>
      <c r="D8" s="26" t="s">
        <v>71</v>
      </c>
      <c r="E8" s="26"/>
      <c r="F8" s="20">
        <v>4</v>
      </c>
      <c r="G8" s="21"/>
      <c r="H8" s="22"/>
      <c r="I8" s="23">
        <f>Tabela1[[#This Row],[Cena netto]]*1.23*Tabela1[[#This Row],[Ilość zamawiana]]</f>
        <v>0</v>
      </c>
      <c r="J8" s="24" t="s">
        <v>83</v>
      </c>
    </row>
    <row r="9" spans="1:10" s="25" customFormat="1" ht="24.75" x14ac:dyDescent="0.25">
      <c r="A9" s="17">
        <f t="shared" si="0"/>
        <v>6</v>
      </c>
      <c r="B9" s="18" t="s">
        <v>107</v>
      </c>
      <c r="C9" s="26" t="s">
        <v>1</v>
      </c>
      <c r="D9" s="26" t="s">
        <v>71</v>
      </c>
      <c r="E9" s="26"/>
      <c r="F9" s="20">
        <v>4</v>
      </c>
      <c r="G9" s="21"/>
      <c r="H9" s="22"/>
      <c r="I9" s="23">
        <f>Tabela1[[#This Row],[Cena netto]]*1.23*Tabela1[[#This Row],[Ilość zamawiana]]</f>
        <v>0</v>
      </c>
      <c r="J9" s="24" t="s">
        <v>83</v>
      </c>
    </row>
    <row r="10" spans="1:10" s="25" customFormat="1" ht="22.5" x14ac:dyDescent="0.25">
      <c r="A10" s="17">
        <f t="shared" si="0"/>
        <v>7</v>
      </c>
      <c r="B10" s="27" t="s">
        <v>262</v>
      </c>
      <c r="C10" s="28" t="s">
        <v>10</v>
      </c>
      <c r="D10" s="29" t="s">
        <v>263</v>
      </c>
      <c r="E10" s="29"/>
      <c r="F10" s="20">
        <v>20</v>
      </c>
      <c r="G10" s="21"/>
      <c r="H10" s="30"/>
      <c r="I10" s="23">
        <f>Tabela1[[#This Row],[Cena netto]]*1.23*Tabela1[[#This Row],[Ilość zamawiana]]</f>
        <v>0</v>
      </c>
      <c r="J10" s="28" t="s">
        <v>267</v>
      </c>
    </row>
    <row r="11" spans="1:10" s="25" customFormat="1" ht="22.5" x14ac:dyDescent="0.25">
      <c r="A11" s="17">
        <f t="shared" si="0"/>
        <v>8</v>
      </c>
      <c r="B11" s="27" t="s">
        <v>262</v>
      </c>
      <c r="C11" s="28" t="s">
        <v>11</v>
      </c>
      <c r="D11" s="29" t="s">
        <v>264</v>
      </c>
      <c r="E11" s="29"/>
      <c r="F11" s="20">
        <v>20</v>
      </c>
      <c r="G11" s="21"/>
      <c r="H11" s="30"/>
      <c r="I11" s="23">
        <f>Tabela1[[#This Row],[Cena netto]]*1.23*Tabela1[[#This Row],[Ilość zamawiana]]</f>
        <v>0</v>
      </c>
      <c r="J11" s="28" t="s">
        <v>268</v>
      </c>
    </row>
    <row r="12" spans="1:10" s="25" customFormat="1" ht="22.5" x14ac:dyDescent="0.25">
      <c r="A12" s="17">
        <f t="shared" si="0"/>
        <v>9</v>
      </c>
      <c r="B12" s="27" t="s">
        <v>262</v>
      </c>
      <c r="C12" s="28" t="s">
        <v>12</v>
      </c>
      <c r="D12" s="29" t="s">
        <v>265</v>
      </c>
      <c r="E12" s="29"/>
      <c r="F12" s="20">
        <v>16</v>
      </c>
      <c r="G12" s="21"/>
      <c r="H12" s="30"/>
      <c r="I12" s="23">
        <f>Tabela1[[#This Row],[Cena netto]]*1.23*Tabela1[[#This Row],[Ilość zamawiana]]</f>
        <v>0</v>
      </c>
      <c r="J12" s="28" t="s">
        <v>269</v>
      </c>
    </row>
    <row r="13" spans="1:10" s="25" customFormat="1" ht="22.5" x14ac:dyDescent="0.25">
      <c r="A13" s="17">
        <f t="shared" si="0"/>
        <v>10</v>
      </c>
      <c r="B13" s="27" t="s">
        <v>262</v>
      </c>
      <c r="C13" s="28" t="s">
        <v>13</v>
      </c>
      <c r="D13" s="29" t="s">
        <v>266</v>
      </c>
      <c r="E13" s="29"/>
      <c r="F13" s="20">
        <v>16</v>
      </c>
      <c r="G13" s="21"/>
      <c r="H13" s="30"/>
      <c r="I13" s="23">
        <f>Tabela1[[#This Row],[Cena netto]]*1.23*Tabela1[[#This Row],[Ilość zamawiana]]</f>
        <v>0</v>
      </c>
      <c r="J13" s="28" t="s">
        <v>270</v>
      </c>
    </row>
    <row r="14" spans="1:10" s="25" customFormat="1" ht="22.5" x14ac:dyDescent="0.25">
      <c r="A14" s="17">
        <f t="shared" si="0"/>
        <v>11</v>
      </c>
      <c r="B14" s="27" t="s">
        <v>66</v>
      </c>
      <c r="C14" s="28" t="s">
        <v>12</v>
      </c>
      <c r="D14" s="29" t="s">
        <v>68</v>
      </c>
      <c r="E14" s="29"/>
      <c r="F14" s="20">
        <v>4</v>
      </c>
      <c r="G14" s="21"/>
      <c r="H14" s="30"/>
      <c r="I14" s="23">
        <f>Tabela1[[#This Row],[Cena netto]]*1.23*Tabela1[[#This Row],[Ilość zamawiana]]</f>
        <v>0</v>
      </c>
      <c r="J14" s="28" t="s">
        <v>84</v>
      </c>
    </row>
    <row r="15" spans="1:10" s="25" customFormat="1" ht="22.5" x14ac:dyDescent="0.25">
      <c r="A15" s="17">
        <f t="shared" si="0"/>
        <v>12</v>
      </c>
      <c r="B15" s="27" t="s">
        <v>66</v>
      </c>
      <c r="C15" s="28" t="s">
        <v>13</v>
      </c>
      <c r="D15" s="29" t="s">
        <v>69</v>
      </c>
      <c r="E15" s="29"/>
      <c r="F15" s="20">
        <v>4</v>
      </c>
      <c r="G15" s="21"/>
      <c r="H15" s="30"/>
      <c r="I15" s="23">
        <f>Tabela1[[#This Row],[Cena netto]]*1.23*Tabela1[[#This Row],[Ilość zamawiana]]</f>
        <v>0</v>
      </c>
      <c r="J15" s="28" t="s">
        <v>85</v>
      </c>
    </row>
    <row r="16" spans="1:10" s="25" customFormat="1" ht="22.5" x14ac:dyDescent="0.25">
      <c r="A16" s="17">
        <f t="shared" si="0"/>
        <v>13</v>
      </c>
      <c r="B16" s="27" t="s">
        <v>66</v>
      </c>
      <c r="C16" s="28" t="s">
        <v>10</v>
      </c>
      <c r="D16" s="29" t="s">
        <v>67</v>
      </c>
      <c r="E16" s="29"/>
      <c r="F16" s="20">
        <v>4</v>
      </c>
      <c r="G16" s="21"/>
      <c r="H16" s="30"/>
      <c r="I16" s="23">
        <f>Tabela1[[#This Row],[Cena netto]]*1.23*Tabela1[[#This Row],[Ilość zamawiana]]</f>
        <v>0</v>
      </c>
      <c r="J16" s="28" t="s">
        <v>86</v>
      </c>
    </row>
    <row r="17" spans="1:10" s="25" customFormat="1" ht="22.5" x14ac:dyDescent="0.25">
      <c r="A17" s="17">
        <f t="shared" si="0"/>
        <v>14</v>
      </c>
      <c r="B17" s="27" t="s">
        <v>66</v>
      </c>
      <c r="C17" s="28" t="s">
        <v>11</v>
      </c>
      <c r="D17" s="29" t="s">
        <v>70</v>
      </c>
      <c r="E17" s="29"/>
      <c r="F17" s="20">
        <v>4</v>
      </c>
      <c r="G17" s="21"/>
      <c r="H17" s="30"/>
      <c r="I17" s="23">
        <f>Tabela1[[#This Row],[Cena netto]]*1.23*Tabela1[[#This Row],[Ilość zamawiana]]</f>
        <v>0</v>
      </c>
      <c r="J17" s="28" t="s">
        <v>87</v>
      </c>
    </row>
    <row r="18" spans="1:10" s="25" customFormat="1" x14ac:dyDescent="0.25">
      <c r="A18" s="17">
        <f t="shared" si="0"/>
        <v>15</v>
      </c>
      <c r="B18" s="31" t="s">
        <v>252</v>
      </c>
      <c r="C18" s="28" t="s">
        <v>10</v>
      </c>
      <c r="D18" s="28" t="s">
        <v>14</v>
      </c>
      <c r="E18" s="28"/>
      <c r="F18" s="20">
        <v>4</v>
      </c>
      <c r="G18" s="21"/>
      <c r="H18" s="30"/>
      <c r="I18" s="23">
        <f>Tabela1[[#This Row],[Cena netto]]*1.23*Tabela1[[#This Row],[Ilość zamawiana]]</f>
        <v>0</v>
      </c>
      <c r="J18" s="28" t="s">
        <v>89</v>
      </c>
    </row>
    <row r="19" spans="1:10" s="25" customFormat="1" x14ac:dyDescent="0.25">
      <c r="A19" s="17">
        <f t="shared" si="0"/>
        <v>16</v>
      </c>
      <c r="B19" s="27" t="s">
        <v>111</v>
      </c>
      <c r="C19" s="28" t="s">
        <v>11</v>
      </c>
      <c r="D19" s="28" t="s">
        <v>15</v>
      </c>
      <c r="E19" s="28"/>
      <c r="F19" s="20">
        <v>4</v>
      </c>
      <c r="G19" s="21"/>
      <c r="H19" s="30"/>
      <c r="I19" s="23">
        <f>Tabela1[[#This Row],[Cena netto]]*1.23*Tabela1[[#This Row],[Ilość zamawiana]]</f>
        <v>0</v>
      </c>
      <c r="J19" s="28" t="s">
        <v>90</v>
      </c>
    </row>
    <row r="20" spans="1:10" s="25" customFormat="1" x14ac:dyDescent="0.25">
      <c r="A20" s="17">
        <f t="shared" si="0"/>
        <v>17</v>
      </c>
      <c r="B20" s="27" t="s">
        <v>111</v>
      </c>
      <c r="C20" s="28" t="s">
        <v>12</v>
      </c>
      <c r="D20" s="28" t="s">
        <v>16</v>
      </c>
      <c r="E20" s="28"/>
      <c r="F20" s="20">
        <v>4</v>
      </c>
      <c r="G20" s="21"/>
      <c r="H20" s="30"/>
      <c r="I20" s="23">
        <f>Tabela1[[#This Row],[Cena netto]]*1.23*Tabela1[[#This Row],[Ilość zamawiana]]</f>
        <v>0</v>
      </c>
      <c r="J20" s="28" t="s">
        <v>91</v>
      </c>
    </row>
    <row r="21" spans="1:10" s="25" customFormat="1" x14ac:dyDescent="0.25">
      <c r="A21" s="17">
        <f t="shared" si="0"/>
        <v>18</v>
      </c>
      <c r="B21" s="27" t="s">
        <v>111</v>
      </c>
      <c r="C21" s="28" t="s">
        <v>13</v>
      </c>
      <c r="D21" s="28" t="s">
        <v>17</v>
      </c>
      <c r="E21" s="28"/>
      <c r="F21" s="20">
        <v>4</v>
      </c>
      <c r="G21" s="21"/>
      <c r="H21" s="30"/>
      <c r="I21" s="23">
        <f>Tabela1[[#This Row],[Cena netto]]*1.23*Tabela1[[#This Row],[Ilość zamawiana]]</f>
        <v>0</v>
      </c>
      <c r="J21" s="28" t="s">
        <v>92</v>
      </c>
    </row>
    <row r="22" spans="1:10" s="25" customFormat="1" ht="22.5" x14ac:dyDescent="0.25">
      <c r="A22" s="17">
        <f t="shared" si="0"/>
        <v>19</v>
      </c>
      <c r="B22" s="18" t="s">
        <v>354</v>
      </c>
      <c r="C22" s="19" t="s">
        <v>361</v>
      </c>
      <c r="D22" s="19" t="s">
        <v>362</v>
      </c>
      <c r="E22" s="28"/>
      <c r="F22" s="20">
        <v>10</v>
      </c>
      <c r="G22" s="21"/>
      <c r="H22" s="30"/>
      <c r="I22" s="23">
        <f>Tabela1[[#This Row],[Cena netto]]*1.23*Tabela1[[#This Row],[Ilość zamawiana]]</f>
        <v>0</v>
      </c>
      <c r="J22" s="19" t="s">
        <v>362</v>
      </c>
    </row>
    <row r="23" spans="1:10" s="25" customFormat="1" ht="22.5" x14ac:dyDescent="0.25">
      <c r="A23" s="17">
        <f t="shared" si="0"/>
        <v>20</v>
      </c>
      <c r="B23" s="18" t="s">
        <v>355</v>
      </c>
      <c r="C23" s="19" t="s">
        <v>363</v>
      </c>
      <c r="D23" s="19" t="s">
        <v>364</v>
      </c>
      <c r="E23" s="28"/>
      <c r="F23" s="20">
        <v>10</v>
      </c>
      <c r="G23" s="21"/>
      <c r="H23" s="30"/>
      <c r="I23" s="23">
        <f>Tabela1[[#This Row],[Cena netto]]*1.23*Tabela1[[#This Row],[Ilość zamawiana]]</f>
        <v>0</v>
      </c>
      <c r="J23" s="19" t="s">
        <v>364</v>
      </c>
    </row>
    <row r="24" spans="1:10" s="25" customFormat="1" ht="22.5" x14ac:dyDescent="0.25">
      <c r="A24" s="17">
        <f t="shared" si="0"/>
        <v>21</v>
      </c>
      <c r="B24" s="18" t="s">
        <v>356</v>
      </c>
      <c r="C24" s="19" t="s">
        <v>365</v>
      </c>
      <c r="D24" s="19" t="s">
        <v>366</v>
      </c>
      <c r="E24" s="28"/>
      <c r="F24" s="20">
        <v>10</v>
      </c>
      <c r="G24" s="21"/>
      <c r="H24" s="30"/>
      <c r="I24" s="23">
        <f>Tabela1[[#This Row],[Cena netto]]*1.23*Tabela1[[#This Row],[Ilość zamawiana]]</f>
        <v>0</v>
      </c>
      <c r="J24" s="19" t="s">
        <v>366</v>
      </c>
    </row>
    <row r="25" spans="1:10" s="25" customFormat="1" ht="22.5" x14ac:dyDescent="0.25">
      <c r="A25" s="17">
        <f t="shared" si="0"/>
        <v>22</v>
      </c>
      <c r="B25" s="18" t="s">
        <v>357</v>
      </c>
      <c r="C25" s="19" t="s">
        <v>341</v>
      </c>
      <c r="D25" s="19" t="s">
        <v>367</v>
      </c>
      <c r="E25" s="28"/>
      <c r="F25" s="20">
        <v>10</v>
      </c>
      <c r="G25" s="21"/>
      <c r="H25" s="30"/>
      <c r="I25" s="23">
        <f>Tabela1[[#This Row],[Cena netto]]*1.23*Tabela1[[#This Row],[Ilość zamawiana]]</f>
        <v>0</v>
      </c>
      <c r="J25" s="19" t="s">
        <v>367</v>
      </c>
    </row>
    <row r="26" spans="1:10" s="25" customFormat="1" ht="22.5" x14ac:dyDescent="0.25">
      <c r="A26" s="17">
        <f t="shared" si="0"/>
        <v>23</v>
      </c>
      <c r="B26" s="18" t="s">
        <v>358</v>
      </c>
      <c r="C26" s="19" t="s">
        <v>368</v>
      </c>
      <c r="D26" s="19" t="s">
        <v>369</v>
      </c>
      <c r="E26" s="28"/>
      <c r="F26" s="20">
        <v>10</v>
      </c>
      <c r="G26" s="21"/>
      <c r="H26" s="30"/>
      <c r="I26" s="23">
        <f>Tabela1[[#This Row],[Cena netto]]*1.23*Tabela1[[#This Row],[Ilość zamawiana]]</f>
        <v>0</v>
      </c>
      <c r="J26" s="19" t="s">
        <v>369</v>
      </c>
    </row>
    <row r="27" spans="1:10" s="25" customFormat="1" x14ac:dyDescent="0.25">
      <c r="A27" s="17">
        <f t="shared" si="0"/>
        <v>24</v>
      </c>
      <c r="B27" s="18" t="s">
        <v>359</v>
      </c>
      <c r="C27" s="19" t="s">
        <v>348</v>
      </c>
      <c r="D27" s="19" t="s">
        <v>370</v>
      </c>
      <c r="E27" s="28"/>
      <c r="F27" s="20">
        <v>10</v>
      </c>
      <c r="G27" s="21"/>
      <c r="H27" s="30"/>
      <c r="I27" s="23">
        <f>Tabela1[[#This Row],[Cena netto]]*1.23*Tabela1[[#This Row],[Ilość zamawiana]]</f>
        <v>0</v>
      </c>
      <c r="J27" s="19" t="s">
        <v>370</v>
      </c>
    </row>
    <row r="28" spans="1:10" s="25" customFormat="1" ht="22.5" x14ac:dyDescent="0.25">
      <c r="A28" s="17">
        <f t="shared" si="0"/>
        <v>25</v>
      </c>
      <c r="B28" s="18" t="s">
        <v>360</v>
      </c>
      <c r="C28" s="19" t="s">
        <v>371</v>
      </c>
      <c r="D28" s="19" t="s">
        <v>372</v>
      </c>
      <c r="E28" s="28"/>
      <c r="F28" s="20">
        <v>10</v>
      </c>
      <c r="G28" s="21"/>
      <c r="H28" s="30"/>
      <c r="I28" s="23">
        <f>Tabela1[[#This Row],[Cena netto]]*1.23*Tabela1[[#This Row],[Ilość zamawiana]]</f>
        <v>0</v>
      </c>
      <c r="J28" s="19" t="s">
        <v>372</v>
      </c>
    </row>
    <row r="29" spans="1:10" s="25" customFormat="1" ht="22.5" x14ac:dyDescent="0.25">
      <c r="A29" s="17">
        <f t="shared" si="0"/>
        <v>26</v>
      </c>
      <c r="B29" s="18" t="s">
        <v>112</v>
      </c>
      <c r="C29" s="19" t="s">
        <v>373</v>
      </c>
      <c r="D29" s="19" t="s">
        <v>374</v>
      </c>
      <c r="E29" s="28"/>
      <c r="F29" s="20">
        <v>10</v>
      </c>
      <c r="G29" s="21"/>
      <c r="H29" s="30"/>
      <c r="I29" s="23">
        <f>Tabela1[[#This Row],[Cena netto]]*1.23*Tabela1[[#This Row],[Ilość zamawiana]]</f>
        <v>0</v>
      </c>
      <c r="J29" s="19" t="s">
        <v>374</v>
      </c>
    </row>
    <row r="30" spans="1:10" s="25" customFormat="1" x14ac:dyDescent="0.25">
      <c r="A30" s="17">
        <f t="shared" si="0"/>
        <v>27</v>
      </c>
      <c r="B30" s="18" t="s">
        <v>324</v>
      </c>
      <c r="C30" s="19" t="s">
        <v>325</v>
      </c>
      <c r="D30" s="19" t="s">
        <v>326</v>
      </c>
      <c r="E30" s="32"/>
      <c r="F30" s="20">
        <v>10</v>
      </c>
      <c r="G30" s="21"/>
      <c r="H30" s="30"/>
      <c r="I30" s="33">
        <f>Tabela1[[#This Row],[Cena netto]]*1.23*Tabela1[[#This Row],[Ilość zamawiana]]</f>
        <v>0</v>
      </c>
      <c r="J30" s="19" t="s">
        <v>326</v>
      </c>
    </row>
    <row r="31" spans="1:10" s="25" customFormat="1" x14ac:dyDescent="0.25">
      <c r="A31" s="17">
        <f t="shared" si="0"/>
        <v>28</v>
      </c>
      <c r="B31" s="18" t="s">
        <v>327</v>
      </c>
      <c r="C31" s="19" t="s">
        <v>333</v>
      </c>
      <c r="D31" s="19" t="s">
        <v>334</v>
      </c>
      <c r="E31" s="32"/>
      <c r="F31" s="20">
        <v>10</v>
      </c>
      <c r="G31" s="21"/>
      <c r="H31" s="30"/>
      <c r="I31" s="33">
        <f>Tabela1[[#This Row],[Cena netto]]*1.23*Tabela1[[#This Row],[Ilość zamawiana]]</f>
        <v>0</v>
      </c>
      <c r="J31" s="19" t="s">
        <v>334</v>
      </c>
    </row>
    <row r="32" spans="1:10" s="25" customFormat="1" x14ac:dyDescent="0.25">
      <c r="A32" s="17">
        <f t="shared" si="0"/>
        <v>29</v>
      </c>
      <c r="B32" s="18" t="s">
        <v>328</v>
      </c>
      <c r="C32" s="19" t="s">
        <v>335</v>
      </c>
      <c r="D32" s="19" t="s">
        <v>336</v>
      </c>
      <c r="E32" s="32"/>
      <c r="F32" s="20">
        <v>10</v>
      </c>
      <c r="G32" s="21"/>
      <c r="H32" s="30"/>
      <c r="I32" s="33">
        <f>Tabela1[[#This Row],[Cena netto]]*1.23*Tabela1[[#This Row],[Ilość zamawiana]]</f>
        <v>0</v>
      </c>
      <c r="J32" s="19" t="s">
        <v>336</v>
      </c>
    </row>
    <row r="33" spans="1:10" s="25" customFormat="1" x14ac:dyDescent="0.25">
      <c r="A33" s="17">
        <f t="shared" si="0"/>
        <v>30</v>
      </c>
      <c r="B33" s="18" t="s">
        <v>329</v>
      </c>
      <c r="C33" s="19" t="s">
        <v>337</v>
      </c>
      <c r="D33" s="19" t="s">
        <v>338</v>
      </c>
      <c r="E33" s="32"/>
      <c r="F33" s="20">
        <v>10</v>
      </c>
      <c r="G33" s="21"/>
      <c r="H33" s="30"/>
      <c r="I33" s="33">
        <f>Tabela1[[#This Row],[Cena netto]]*1.23*Tabela1[[#This Row],[Ilość zamawiana]]</f>
        <v>0</v>
      </c>
      <c r="J33" s="19" t="s">
        <v>338</v>
      </c>
    </row>
    <row r="34" spans="1:10" s="25" customFormat="1" ht="15" customHeight="1" x14ac:dyDescent="0.25">
      <c r="A34" s="17">
        <f t="shared" si="0"/>
        <v>31</v>
      </c>
      <c r="B34" s="18" t="s">
        <v>330</v>
      </c>
      <c r="C34" s="19" t="s">
        <v>13</v>
      </c>
      <c r="D34" s="19" t="s">
        <v>339</v>
      </c>
      <c r="E34" s="32"/>
      <c r="F34" s="20">
        <v>10</v>
      </c>
      <c r="G34" s="21"/>
      <c r="H34" s="30"/>
      <c r="I34" s="33">
        <f>Tabela1[[#This Row],[Cena netto]]*1.23*Tabela1[[#This Row],[Ilość zamawiana]]</f>
        <v>0</v>
      </c>
      <c r="J34" s="19" t="s">
        <v>339</v>
      </c>
    </row>
    <row r="35" spans="1:10" s="25" customFormat="1" x14ac:dyDescent="0.25">
      <c r="A35" s="17">
        <f t="shared" si="0"/>
        <v>32</v>
      </c>
      <c r="B35" s="18" t="s">
        <v>331</v>
      </c>
      <c r="C35" s="19" t="s">
        <v>11</v>
      </c>
      <c r="D35" s="19" t="s">
        <v>340</v>
      </c>
      <c r="E35" s="32"/>
      <c r="F35" s="20">
        <v>10</v>
      </c>
      <c r="G35" s="21"/>
      <c r="H35" s="30"/>
      <c r="I35" s="33">
        <f>Tabela1[[#This Row],[Cena netto]]*1.23*Tabela1[[#This Row],[Ilość zamawiana]]</f>
        <v>0</v>
      </c>
      <c r="J35" s="19" t="s">
        <v>340</v>
      </c>
    </row>
    <row r="36" spans="1:10" s="25" customFormat="1" x14ac:dyDescent="0.25">
      <c r="A36" s="17">
        <f t="shared" si="0"/>
        <v>33</v>
      </c>
      <c r="B36" s="18" t="s">
        <v>332</v>
      </c>
      <c r="C36" s="19" t="s">
        <v>341</v>
      </c>
      <c r="D36" s="19" t="s">
        <v>342</v>
      </c>
      <c r="E36" s="32"/>
      <c r="F36" s="20">
        <v>10</v>
      </c>
      <c r="G36" s="21"/>
      <c r="H36" s="30"/>
      <c r="I36" s="33">
        <f>Tabela1[[#This Row],[Cena netto]]*1.23*Tabela1[[#This Row],[Ilość zamawiana]]</f>
        <v>0</v>
      </c>
      <c r="J36" s="19" t="s">
        <v>342</v>
      </c>
    </row>
    <row r="37" spans="1:10" s="25" customFormat="1" x14ac:dyDescent="0.25">
      <c r="A37" s="17">
        <f t="shared" si="0"/>
        <v>34</v>
      </c>
      <c r="B37" s="18" t="s">
        <v>343</v>
      </c>
      <c r="C37" s="19" t="s">
        <v>11</v>
      </c>
      <c r="D37" s="19" t="s">
        <v>344</v>
      </c>
      <c r="E37" s="28"/>
      <c r="F37" s="20">
        <v>10</v>
      </c>
      <c r="G37" s="21"/>
      <c r="H37" s="30"/>
      <c r="I37" s="23">
        <f>Tabela1[[#This Row],[Cena netto]]*1.23*Tabela1[[#This Row],[Ilość zamawiana]]</f>
        <v>0</v>
      </c>
      <c r="J37" s="19" t="s">
        <v>344</v>
      </c>
    </row>
    <row r="38" spans="1:10" s="25" customFormat="1" x14ac:dyDescent="0.25">
      <c r="A38" s="17">
        <f t="shared" si="0"/>
        <v>35</v>
      </c>
      <c r="B38" s="18" t="s">
        <v>343</v>
      </c>
      <c r="C38" s="19" t="s">
        <v>12</v>
      </c>
      <c r="D38" s="19" t="s">
        <v>345</v>
      </c>
      <c r="E38" s="28"/>
      <c r="F38" s="20">
        <v>10</v>
      </c>
      <c r="G38" s="21"/>
      <c r="H38" s="30"/>
      <c r="I38" s="23">
        <f>Tabela1[[#This Row],[Cena netto]]*1.23*Tabela1[[#This Row],[Ilość zamawiana]]</f>
        <v>0</v>
      </c>
      <c r="J38" s="19" t="s">
        <v>345</v>
      </c>
    </row>
    <row r="39" spans="1:10" s="25" customFormat="1" x14ac:dyDescent="0.25">
      <c r="A39" s="17">
        <f t="shared" si="0"/>
        <v>36</v>
      </c>
      <c r="B39" s="18" t="s">
        <v>343</v>
      </c>
      <c r="C39" s="19" t="s">
        <v>346</v>
      </c>
      <c r="D39" s="19" t="s">
        <v>347</v>
      </c>
      <c r="E39" s="28"/>
      <c r="F39" s="20">
        <v>10</v>
      </c>
      <c r="G39" s="21"/>
      <c r="H39" s="30"/>
      <c r="I39" s="23">
        <f>Tabela1[[#This Row],[Cena netto]]*1.23*Tabela1[[#This Row],[Ilość zamawiana]]</f>
        <v>0</v>
      </c>
      <c r="J39" s="19" t="s">
        <v>347</v>
      </c>
    </row>
    <row r="40" spans="1:10" s="25" customFormat="1" x14ac:dyDescent="0.25">
      <c r="A40" s="17">
        <f t="shared" si="0"/>
        <v>37</v>
      </c>
      <c r="B40" s="18" t="s">
        <v>343</v>
      </c>
      <c r="C40" s="19" t="s">
        <v>348</v>
      </c>
      <c r="D40" s="19" t="s">
        <v>349</v>
      </c>
      <c r="E40" s="28"/>
      <c r="F40" s="20">
        <v>10</v>
      </c>
      <c r="G40" s="21"/>
      <c r="H40" s="30"/>
      <c r="I40" s="23">
        <f>Tabela1[[#This Row],[Cena netto]]*1.23*Tabela1[[#This Row],[Ilość zamawiana]]</f>
        <v>0</v>
      </c>
      <c r="J40" s="19" t="s">
        <v>349</v>
      </c>
    </row>
    <row r="41" spans="1:10" s="25" customFormat="1" x14ac:dyDescent="0.25">
      <c r="A41" s="17">
        <f t="shared" si="0"/>
        <v>38</v>
      </c>
      <c r="B41" s="18" t="s">
        <v>343</v>
      </c>
      <c r="C41" s="19" t="s">
        <v>350</v>
      </c>
      <c r="D41" s="19" t="s">
        <v>351</v>
      </c>
      <c r="E41" s="28"/>
      <c r="F41" s="20">
        <v>10</v>
      </c>
      <c r="G41" s="21"/>
      <c r="H41" s="30"/>
      <c r="I41" s="23">
        <f>Tabela1[[#This Row],[Cena netto]]*1.23*Tabela1[[#This Row],[Ilość zamawiana]]</f>
        <v>0</v>
      </c>
      <c r="J41" s="19" t="s">
        <v>351</v>
      </c>
    </row>
    <row r="42" spans="1:10" s="25" customFormat="1" x14ac:dyDescent="0.25">
      <c r="A42" s="17">
        <f t="shared" si="0"/>
        <v>39</v>
      </c>
      <c r="B42" s="18" t="s">
        <v>343</v>
      </c>
      <c r="C42" s="19" t="s">
        <v>352</v>
      </c>
      <c r="D42" s="19" t="s">
        <v>353</v>
      </c>
      <c r="E42" s="28"/>
      <c r="F42" s="20">
        <v>10</v>
      </c>
      <c r="G42" s="21"/>
      <c r="H42" s="30"/>
      <c r="I42" s="23">
        <f>Tabela1[[#This Row],[Cena netto]]*1.23*Tabela1[[#This Row],[Ilość zamawiana]]</f>
        <v>0</v>
      </c>
      <c r="J42" s="19" t="s">
        <v>353</v>
      </c>
    </row>
    <row r="43" spans="1:10" s="25" customFormat="1" ht="22.5" x14ac:dyDescent="0.25">
      <c r="A43" s="17">
        <f t="shared" si="0"/>
        <v>40</v>
      </c>
      <c r="B43" s="18" t="s">
        <v>113</v>
      </c>
      <c r="C43" s="19" t="s">
        <v>13</v>
      </c>
      <c r="D43" s="26" t="s">
        <v>74</v>
      </c>
      <c r="E43" s="26"/>
      <c r="F43" s="20">
        <v>8</v>
      </c>
      <c r="G43" s="21"/>
      <c r="H43" s="30"/>
      <c r="I43" s="23">
        <f>Tabela1[[#This Row],[Cena netto]]*1.23*Tabela1[[#This Row],[Ilość zamawiana]]</f>
        <v>0</v>
      </c>
      <c r="J43" s="34" t="s">
        <v>88</v>
      </c>
    </row>
    <row r="44" spans="1:10" s="25" customFormat="1" x14ac:dyDescent="0.25">
      <c r="A44" s="17">
        <f t="shared" si="0"/>
        <v>41</v>
      </c>
      <c r="B44" s="18" t="s">
        <v>114</v>
      </c>
      <c r="C44" s="19" t="s">
        <v>10</v>
      </c>
      <c r="D44" s="26" t="s">
        <v>117</v>
      </c>
      <c r="E44" s="26"/>
      <c r="F44" s="20">
        <v>4</v>
      </c>
      <c r="G44" s="21"/>
      <c r="H44" s="30"/>
      <c r="I44" s="23">
        <f>Tabela1[[#This Row],[Cena netto]]*1.23*Tabela1[[#This Row],[Ilość zamawiana]]</f>
        <v>0</v>
      </c>
      <c r="J44" s="26" t="s">
        <v>127</v>
      </c>
    </row>
    <row r="45" spans="1:10" s="25" customFormat="1" x14ac:dyDescent="0.25">
      <c r="A45" s="17">
        <f t="shared" si="0"/>
        <v>42</v>
      </c>
      <c r="B45" s="18" t="s">
        <v>114</v>
      </c>
      <c r="C45" s="19" t="s">
        <v>11</v>
      </c>
      <c r="D45" s="26" t="s">
        <v>118</v>
      </c>
      <c r="E45" s="26"/>
      <c r="F45" s="20">
        <v>4</v>
      </c>
      <c r="G45" s="21"/>
      <c r="H45" s="30"/>
      <c r="I45" s="23">
        <f>Tabela1[[#This Row],[Cena netto]]*1.23*Tabela1[[#This Row],[Ilość zamawiana]]</f>
        <v>0</v>
      </c>
      <c r="J45" s="26" t="s">
        <v>128</v>
      </c>
    </row>
    <row r="46" spans="1:10" s="25" customFormat="1" x14ac:dyDescent="0.25">
      <c r="A46" s="17">
        <f t="shared" si="0"/>
        <v>43</v>
      </c>
      <c r="B46" s="18" t="s">
        <v>114</v>
      </c>
      <c r="C46" s="19" t="s">
        <v>12</v>
      </c>
      <c r="D46" s="26" t="s">
        <v>119</v>
      </c>
      <c r="E46" s="26"/>
      <c r="F46" s="20">
        <v>4</v>
      </c>
      <c r="G46" s="21"/>
      <c r="H46" s="30"/>
      <c r="I46" s="23">
        <f>Tabela1[[#This Row],[Cena netto]]*1.23*Tabela1[[#This Row],[Ilość zamawiana]]</f>
        <v>0</v>
      </c>
      <c r="J46" s="26" t="s">
        <v>129</v>
      </c>
    </row>
    <row r="47" spans="1:10" s="25" customFormat="1" x14ac:dyDescent="0.25">
      <c r="A47" s="17">
        <f t="shared" si="0"/>
        <v>44</v>
      </c>
      <c r="B47" s="18" t="s">
        <v>114</v>
      </c>
      <c r="C47" s="19" t="s">
        <v>13</v>
      </c>
      <c r="D47" s="26" t="s">
        <v>120</v>
      </c>
      <c r="E47" s="26"/>
      <c r="F47" s="20">
        <v>4</v>
      </c>
      <c r="G47" s="21"/>
      <c r="H47" s="30"/>
      <c r="I47" s="23">
        <f>Tabela1[[#This Row],[Cena netto]]*1.23*Tabela1[[#This Row],[Ilość zamawiana]]</f>
        <v>0</v>
      </c>
      <c r="J47" s="26" t="s">
        <v>130</v>
      </c>
    </row>
    <row r="48" spans="1:10" s="25" customFormat="1" x14ac:dyDescent="0.25">
      <c r="A48" s="17">
        <f t="shared" si="0"/>
        <v>45</v>
      </c>
      <c r="B48" s="18" t="s">
        <v>115</v>
      </c>
      <c r="C48" s="19" t="s">
        <v>10</v>
      </c>
      <c r="D48" s="26" t="s">
        <v>121</v>
      </c>
      <c r="E48" s="26"/>
      <c r="F48" s="20">
        <v>2</v>
      </c>
      <c r="G48" s="21"/>
      <c r="H48" s="30"/>
      <c r="I48" s="23">
        <f>Tabela1[[#This Row],[Cena netto]]*1.23*Tabela1[[#This Row],[Ilość zamawiana]]</f>
        <v>0</v>
      </c>
      <c r="J48" s="26" t="s">
        <v>131</v>
      </c>
    </row>
    <row r="49" spans="1:10" s="25" customFormat="1" x14ac:dyDescent="0.25">
      <c r="A49" s="17">
        <f t="shared" si="0"/>
        <v>46</v>
      </c>
      <c r="B49" s="18" t="s">
        <v>115</v>
      </c>
      <c r="C49" s="19" t="s">
        <v>11</v>
      </c>
      <c r="D49" s="26" t="s">
        <v>122</v>
      </c>
      <c r="E49" s="26"/>
      <c r="F49" s="20">
        <v>2</v>
      </c>
      <c r="G49" s="21"/>
      <c r="H49" s="30"/>
      <c r="I49" s="23">
        <f>Tabela1[[#This Row],[Cena netto]]*1.23*Tabela1[[#This Row],[Ilość zamawiana]]</f>
        <v>0</v>
      </c>
      <c r="J49" s="26" t="s">
        <v>132</v>
      </c>
    </row>
    <row r="50" spans="1:10" s="25" customFormat="1" x14ac:dyDescent="0.25">
      <c r="A50" s="17">
        <f t="shared" si="0"/>
        <v>47</v>
      </c>
      <c r="B50" s="18" t="s">
        <v>115</v>
      </c>
      <c r="C50" s="19" t="s">
        <v>12</v>
      </c>
      <c r="D50" s="26" t="s">
        <v>123</v>
      </c>
      <c r="E50" s="26"/>
      <c r="F50" s="20">
        <v>2</v>
      </c>
      <c r="G50" s="21"/>
      <c r="H50" s="30"/>
      <c r="I50" s="23">
        <f>Tabela1[[#This Row],[Cena netto]]*1.23*Tabela1[[#This Row],[Ilość zamawiana]]</f>
        <v>0</v>
      </c>
      <c r="J50" s="26" t="s">
        <v>133</v>
      </c>
    </row>
    <row r="51" spans="1:10" s="25" customFormat="1" x14ac:dyDescent="0.25">
      <c r="A51" s="17">
        <f t="shared" si="0"/>
        <v>48</v>
      </c>
      <c r="B51" s="18" t="s">
        <v>115</v>
      </c>
      <c r="C51" s="19" t="s">
        <v>13</v>
      </c>
      <c r="D51" s="26" t="s">
        <v>124</v>
      </c>
      <c r="E51" s="26"/>
      <c r="F51" s="20">
        <v>2</v>
      </c>
      <c r="G51" s="21"/>
      <c r="H51" s="30"/>
      <c r="I51" s="23">
        <f>Tabela1[[#This Row],[Cena netto]]*1.23*Tabela1[[#This Row],[Ilość zamawiana]]</f>
        <v>0</v>
      </c>
      <c r="J51" s="26" t="s">
        <v>134</v>
      </c>
    </row>
    <row r="52" spans="1:10" s="25" customFormat="1" ht="22.5" x14ac:dyDescent="0.25">
      <c r="A52" s="17">
        <f t="shared" si="0"/>
        <v>49</v>
      </c>
      <c r="B52" s="18" t="s">
        <v>116</v>
      </c>
      <c r="C52" s="19" t="s">
        <v>10</v>
      </c>
      <c r="D52" s="26" t="s">
        <v>125</v>
      </c>
      <c r="E52" s="26"/>
      <c r="F52" s="20">
        <v>12</v>
      </c>
      <c r="G52" s="21"/>
      <c r="H52" s="30"/>
      <c r="I52" s="23">
        <f>Tabela1[[#This Row],[Cena netto]]*1.23*Tabela1[[#This Row],[Ilość zamawiana]]</f>
        <v>0</v>
      </c>
      <c r="J52" s="19" t="s">
        <v>135</v>
      </c>
    </row>
    <row r="53" spans="1:10" s="25" customFormat="1" ht="22.5" x14ac:dyDescent="0.25">
      <c r="A53" s="17">
        <f t="shared" si="0"/>
        <v>50</v>
      </c>
      <c r="B53" s="18" t="s">
        <v>116</v>
      </c>
      <c r="C53" s="19" t="s">
        <v>11</v>
      </c>
      <c r="D53" s="26" t="s">
        <v>70</v>
      </c>
      <c r="E53" s="26"/>
      <c r="F53" s="20">
        <v>4</v>
      </c>
      <c r="G53" s="21"/>
      <c r="H53" s="30"/>
      <c r="I53" s="23">
        <f>Tabela1[[#This Row],[Cena netto]]*1.23*Tabela1[[#This Row],[Ilość zamawiana]]</f>
        <v>0</v>
      </c>
      <c r="J53" s="19" t="s">
        <v>87</v>
      </c>
    </row>
    <row r="54" spans="1:10" s="25" customFormat="1" ht="22.5" x14ac:dyDescent="0.25">
      <c r="A54" s="17">
        <f t="shared" si="0"/>
        <v>51</v>
      </c>
      <c r="B54" s="18" t="s">
        <v>116</v>
      </c>
      <c r="C54" s="19" t="s">
        <v>12</v>
      </c>
      <c r="D54" s="26" t="s">
        <v>68</v>
      </c>
      <c r="E54" s="26"/>
      <c r="F54" s="20">
        <v>4</v>
      </c>
      <c r="G54" s="21"/>
      <c r="H54" s="30"/>
      <c r="I54" s="23">
        <f>Tabela1[[#This Row],[Cena netto]]*1.23*Tabela1[[#This Row],[Ilość zamawiana]]</f>
        <v>0</v>
      </c>
      <c r="J54" s="19" t="s">
        <v>84</v>
      </c>
    </row>
    <row r="55" spans="1:10" s="25" customFormat="1" ht="22.5" x14ac:dyDescent="0.25">
      <c r="A55" s="17">
        <f t="shared" si="0"/>
        <v>52</v>
      </c>
      <c r="B55" s="18" t="s">
        <v>116</v>
      </c>
      <c r="C55" s="19" t="s">
        <v>13</v>
      </c>
      <c r="D55" s="26" t="s">
        <v>126</v>
      </c>
      <c r="E55" s="26"/>
      <c r="F55" s="20">
        <v>4</v>
      </c>
      <c r="G55" s="21"/>
      <c r="H55" s="30"/>
      <c r="I55" s="23">
        <f>Tabela1[[#This Row],[Cena netto]]*1.23*Tabela1[[#This Row],[Ilość zamawiana]]</f>
        <v>0</v>
      </c>
      <c r="J55" s="19" t="s">
        <v>85</v>
      </c>
    </row>
    <row r="56" spans="1:10" s="25" customFormat="1" ht="22.5" x14ac:dyDescent="0.25">
      <c r="A56" s="17">
        <f t="shared" si="0"/>
        <v>53</v>
      </c>
      <c r="B56" s="18" t="s">
        <v>281</v>
      </c>
      <c r="C56" s="19" t="s">
        <v>10</v>
      </c>
      <c r="D56" s="35" t="s">
        <v>125</v>
      </c>
      <c r="E56" s="35"/>
      <c r="F56" s="20">
        <v>10</v>
      </c>
      <c r="G56" s="36"/>
      <c r="H56" s="30"/>
      <c r="I56" s="23">
        <f>Tabela1[[#This Row],[Cena netto]]*1.23*Tabela1[[#This Row],[Ilość zamawiana]]</f>
        <v>0</v>
      </c>
      <c r="J56" s="28" t="s">
        <v>135</v>
      </c>
    </row>
    <row r="57" spans="1:10" s="25" customFormat="1" ht="22.5" x14ac:dyDescent="0.25">
      <c r="A57" s="17">
        <f t="shared" si="0"/>
        <v>54</v>
      </c>
      <c r="B57" s="18" t="s">
        <v>281</v>
      </c>
      <c r="C57" s="19" t="s">
        <v>11</v>
      </c>
      <c r="D57" s="35" t="s">
        <v>70</v>
      </c>
      <c r="E57" s="35"/>
      <c r="F57" s="20">
        <v>4</v>
      </c>
      <c r="G57" s="36"/>
      <c r="H57" s="30"/>
      <c r="I57" s="23">
        <f>Tabela1[[#This Row],[Cena netto]]*1.23*Tabela1[[#This Row],[Ilość zamawiana]]</f>
        <v>0</v>
      </c>
      <c r="J57" s="28" t="s">
        <v>87</v>
      </c>
    </row>
    <row r="58" spans="1:10" s="25" customFormat="1" ht="22.5" x14ac:dyDescent="0.25">
      <c r="A58" s="17">
        <f t="shared" si="0"/>
        <v>55</v>
      </c>
      <c r="B58" s="18" t="s">
        <v>281</v>
      </c>
      <c r="C58" s="19" t="s">
        <v>12</v>
      </c>
      <c r="D58" s="35" t="s">
        <v>68</v>
      </c>
      <c r="E58" s="35"/>
      <c r="F58" s="20">
        <v>4</v>
      </c>
      <c r="G58" s="36"/>
      <c r="H58" s="30"/>
      <c r="I58" s="23">
        <f>Tabela1[[#This Row],[Cena netto]]*1.23*Tabela1[[#This Row],[Ilość zamawiana]]</f>
        <v>0</v>
      </c>
      <c r="J58" s="28" t="s">
        <v>84</v>
      </c>
    </row>
    <row r="59" spans="1:10" s="25" customFormat="1" ht="22.5" x14ac:dyDescent="0.25">
      <c r="A59" s="17">
        <f t="shared" si="0"/>
        <v>56</v>
      </c>
      <c r="B59" s="18" t="s">
        <v>281</v>
      </c>
      <c r="C59" s="19" t="s">
        <v>13</v>
      </c>
      <c r="D59" s="35" t="s">
        <v>69</v>
      </c>
      <c r="E59" s="35"/>
      <c r="F59" s="20">
        <v>4</v>
      </c>
      <c r="G59" s="36"/>
      <c r="H59" s="30"/>
      <c r="I59" s="23">
        <f>Tabela1[[#This Row],[Cena netto]]*1.23*Tabela1[[#This Row],[Ilość zamawiana]]</f>
        <v>0</v>
      </c>
      <c r="J59" s="28" t="s">
        <v>85</v>
      </c>
    </row>
    <row r="60" spans="1:10" s="25" customFormat="1" x14ac:dyDescent="0.25">
      <c r="A60" s="17">
        <f t="shared" si="0"/>
        <v>57</v>
      </c>
      <c r="B60" s="27" t="s">
        <v>254</v>
      </c>
      <c r="C60" s="19" t="s">
        <v>10</v>
      </c>
      <c r="D60" s="29" t="s">
        <v>258</v>
      </c>
      <c r="E60" s="29"/>
      <c r="F60" s="20">
        <v>8</v>
      </c>
      <c r="G60" s="21"/>
      <c r="H60" s="30"/>
      <c r="I60" s="23">
        <f>Tabela1[[#This Row],[Cena netto]]*1.23*Tabela1[[#This Row],[Ilość zamawiana]]</f>
        <v>0</v>
      </c>
      <c r="J60" s="27" t="s">
        <v>254</v>
      </c>
    </row>
    <row r="61" spans="1:10" s="25" customFormat="1" x14ac:dyDescent="0.25">
      <c r="A61" s="17">
        <f t="shared" si="0"/>
        <v>58</v>
      </c>
      <c r="B61" s="27" t="s">
        <v>255</v>
      </c>
      <c r="C61" s="19" t="s">
        <v>11</v>
      </c>
      <c r="D61" s="29" t="s">
        <v>259</v>
      </c>
      <c r="E61" s="29"/>
      <c r="F61" s="20">
        <v>8</v>
      </c>
      <c r="G61" s="21"/>
      <c r="H61" s="30"/>
      <c r="I61" s="23">
        <f>Tabela1[[#This Row],[Cena netto]]*1.23*Tabela1[[#This Row],[Ilość zamawiana]]</f>
        <v>0</v>
      </c>
      <c r="J61" s="27" t="s">
        <v>255</v>
      </c>
    </row>
    <row r="62" spans="1:10" s="25" customFormat="1" x14ac:dyDescent="0.25">
      <c r="A62" s="17">
        <f t="shared" si="0"/>
        <v>59</v>
      </c>
      <c r="B62" s="27" t="s">
        <v>256</v>
      </c>
      <c r="C62" s="19" t="s">
        <v>12</v>
      </c>
      <c r="D62" s="29" t="s">
        <v>260</v>
      </c>
      <c r="E62" s="29"/>
      <c r="F62" s="20">
        <v>8</v>
      </c>
      <c r="G62" s="21"/>
      <c r="H62" s="30"/>
      <c r="I62" s="23">
        <f>Tabela1[[#This Row],[Cena netto]]*1.23*Tabela1[[#This Row],[Ilość zamawiana]]</f>
        <v>0</v>
      </c>
      <c r="J62" s="27" t="s">
        <v>256</v>
      </c>
    </row>
    <row r="63" spans="1:10" s="25" customFormat="1" x14ac:dyDescent="0.25">
      <c r="A63" s="17">
        <f t="shared" si="0"/>
        <v>60</v>
      </c>
      <c r="B63" s="27" t="s">
        <v>257</v>
      </c>
      <c r="C63" s="19" t="s">
        <v>13</v>
      </c>
      <c r="D63" s="29" t="s">
        <v>261</v>
      </c>
      <c r="E63" s="29"/>
      <c r="F63" s="20">
        <v>8</v>
      </c>
      <c r="G63" s="21"/>
      <c r="H63" s="30"/>
      <c r="I63" s="23">
        <f>Tabela1[[#This Row],[Cena netto]]*1.23*Tabela1[[#This Row],[Ilość zamawiana]]</f>
        <v>0</v>
      </c>
      <c r="J63" s="27" t="s">
        <v>257</v>
      </c>
    </row>
    <row r="64" spans="1:10" s="25" customFormat="1" ht="22.5" x14ac:dyDescent="0.25">
      <c r="A64" s="17">
        <f t="shared" si="0"/>
        <v>61</v>
      </c>
      <c r="B64" s="39" t="s">
        <v>18</v>
      </c>
      <c r="C64" s="19" t="s">
        <v>1</v>
      </c>
      <c r="D64" s="19" t="s">
        <v>19</v>
      </c>
      <c r="E64" s="19"/>
      <c r="F64" s="51">
        <v>4</v>
      </c>
      <c r="G64" s="56"/>
      <c r="H64" s="22"/>
      <c r="I64" s="53">
        <f>Tabela1[[#This Row],[Cena netto]]*1.23*Tabela1[[#This Row],[Ilość zamawiana]]</f>
        <v>0</v>
      </c>
      <c r="J64" s="40" t="s">
        <v>97</v>
      </c>
    </row>
    <row r="65" spans="1:10" s="25" customFormat="1" x14ac:dyDescent="0.25">
      <c r="A65" s="17">
        <f t="shared" si="0"/>
        <v>62</v>
      </c>
      <c r="B65" s="39" t="s">
        <v>136</v>
      </c>
      <c r="C65" s="19" t="s">
        <v>1</v>
      </c>
      <c r="D65" s="26" t="s">
        <v>159</v>
      </c>
      <c r="E65" s="26"/>
      <c r="F65" s="51">
        <v>4</v>
      </c>
      <c r="G65" s="56"/>
      <c r="H65" s="22"/>
      <c r="I65" s="53">
        <f>Tabela1[[#This Row],[Cena netto]]*1.23*Tabela1[[#This Row],[Ilość zamawiana]]</f>
        <v>0</v>
      </c>
      <c r="J65" s="26" t="s">
        <v>200</v>
      </c>
    </row>
    <row r="66" spans="1:10" s="25" customFormat="1" x14ac:dyDescent="0.25">
      <c r="A66" s="17">
        <f t="shared" si="0"/>
        <v>63</v>
      </c>
      <c r="B66" s="39" t="s">
        <v>20</v>
      </c>
      <c r="C66" s="19" t="s">
        <v>1</v>
      </c>
      <c r="D66" s="19" t="s">
        <v>21</v>
      </c>
      <c r="E66" s="19"/>
      <c r="F66" s="51">
        <v>4</v>
      </c>
      <c r="G66" s="56"/>
      <c r="H66" s="22"/>
      <c r="I66" s="53">
        <f>Tabela1[[#This Row],[Cena netto]]*1.23*Tabela1[[#This Row],[Ilość zamawiana]]</f>
        <v>0</v>
      </c>
      <c r="J66" s="40" t="s">
        <v>98</v>
      </c>
    </row>
    <row r="67" spans="1:10" s="25" customFormat="1" x14ac:dyDescent="0.25">
      <c r="A67" s="17">
        <f t="shared" si="0"/>
        <v>64</v>
      </c>
      <c r="B67" s="39" t="s">
        <v>22</v>
      </c>
      <c r="C67" s="19" t="s">
        <v>1</v>
      </c>
      <c r="D67" s="19" t="s">
        <v>160</v>
      </c>
      <c r="E67" s="19"/>
      <c r="F67" s="51">
        <v>4</v>
      </c>
      <c r="G67" s="56"/>
      <c r="H67" s="22"/>
      <c r="I67" s="53">
        <f>Tabela1[[#This Row],[Cena netto]]*1.23*Tabela1[[#This Row],[Ilość zamawiana]]</f>
        <v>0</v>
      </c>
      <c r="J67" s="40" t="s">
        <v>201</v>
      </c>
    </row>
    <row r="68" spans="1:10" s="25" customFormat="1" ht="22.5" x14ac:dyDescent="0.25">
      <c r="A68" s="17">
        <f t="shared" si="0"/>
        <v>65</v>
      </c>
      <c r="B68" s="37" t="s">
        <v>31</v>
      </c>
      <c r="C68" s="28" t="s">
        <v>23</v>
      </c>
      <c r="D68" s="28" t="s">
        <v>24</v>
      </c>
      <c r="E68" s="28"/>
      <c r="F68" s="20">
        <v>4</v>
      </c>
      <c r="G68" s="21"/>
      <c r="H68" s="30"/>
      <c r="I68" s="23">
        <f>Tabela1[[#This Row],[Cena netto]]*1.23*Tabela1[[#This Row],[Ilość zamawiana]]</f>
        <v>0</v>
      </c>
      <c r="J68" s="38" t="s">
        <v>202</v>
      </c>
    </row>
    <row r="69" spans="1:10" s="25" customFormat="1" ht="22.5" x14ac:dyDescent="0.25">
      <c r="A69" s="17">
        <f t="shared" si="0"/>
        <v>66</v>
      </c>
      <c r="B69" s="37" t="s">
        <v>31</v>
      </c>
      <c r="C69" s="28" t="s">
        <v>25</v>
      </c>
      <c r="D69" s="28" t="s">
        <v>26</v>
      </c>
      <c r="E69" s="28"/>
      <c r="F69" s="20">
        <v>4</v>
      </c>
      <c r="G69" s="21"/>
      <c r="H69" s="30"/>
      <c r="I69" s="23">
        <f>Tabela1[[#This Row],[Cena netto]]*1.23*Tabela1[[#This Row],[Ilość zamawiana]]</f>
        <v>0</v>
      </c>
      <c r="J69" s="38" t="s">
        <v>203</v>
      </c>
    </row>
    <row r="70" spans="1:10" s="25" customFormat="1" ht="22.5" x14ac:dyDescent="0.25">
      <c r="A70" s="17">
        <f t="shared" ref="A70:A133" si="1">A69+1</f>
        <v>67</v>
      </c>
      <c r="B70" s="37" t="s">
        <v>31</v>
      </c>
      <c r="C70" s="28" t="s">
        <v>27</v>
      </c>
      <c r="D70" s="28" t="s">
        <v>28</v>
      </c>
      <c r="E70" s="28"/>
      <c r="F70" s="20">
        <v>4</v>
      </c>
      <c r="G70" s="21"/>
      <c r="H70" s="30"/>
      <c r="I70" s="23">
        <f>Tabela1[[#This Row],[Cena netto]]*1.23*Tabela1[[#This Row],[Ilość zamawiana]]</f>
        <v>0</v>
      </c>
      <c r="J70" s="38" t="s">
        <v>204</v>
      </c>
    </row>
    <row r="71" spans="1:10" s="25" customFormat="1" ht="22.5" x14ac:dyDescent="0.25">
      <c r="A71" s="17">
        <f t="shared" si="1"/>
        <v>68</v>
      </c>
      <c r="B71" s="37" t="s">
        <v>31</v>
      </c>
      <c r="C71" s="28" t="s">
        <v>29</v>
      </c>
      <c r="D71" s="28" t="s">
        <v>30</v>
      </c>
      <c r="E71" s="28"/>
      <c r="F71" s="20">
        <v>4</v>
      </c>
      <c r="G71" s="21"/>
      <c r="H71" s="30"/>
      <c r="I71" s="23">
        <f>Tabela1[[#This Row],[Cena netto]]*1.23*Tabela1[[#This Row],[Ilość zamawiana]]</f>
        <v>0</v>
      </c>
      <c r="J71" s="38" t="s">
        <v>205</v>
      </c>
    </row>
    <row r="72" spans="1:10" s="25" customFormat="1" ht="22.5" x14ac:dyDescent="0.25">
      <c r="A72" s="17">
        <f t="shared" si="1"/>
        <v>69</v>
      </c>
      <c r="B72" s="37" t="s">
        <v>31</v>
      </c>
      <c r="C72" s="28" t="s">
        <v>32</v>
      </c>
      <c r="D72" s="28" t="s">
        <v>33</v>
      </c>
      <c r="E72" s="28"/>
      <c r="F72" s="20">
        <v>4</v>
      </c>
      <c r="G72" s="21"/>
      <c r="H72" s="30"/>
      <c r="I72" s="23">
        <f>Tabela1[[#This Row],[Cena netto]]*1.23*Tabela1[[#This Row],[Ilość zamawiana]]</f>
        <v>0</v>
      </c>
      <c r="J72" s="38" t="s">
        <v>206</v>
      </c>
    </row>
    <row r="73" spans="1:10" s="25" customFormat="1" ht="22.5" x14ac:dyDescent="0.25">
      <c r="A73" s="17">
        <f t="shared" si="1"/>
        <v>70</v>
      </c>
      <c r="B73" s="37" t="s">
        <v>31</v>
      </c>
      <c r="C73" s="28" t="s">
        <v>34</v>
      </c>
      <c r="D73" s="28" t="s">
        <v>35</v>
      </c>
      <c r="E73" s="28"/>
      <c r="F73" s="20">
        <v>4</v>
      </c>
      <c r="G73" s="21"/>
      <c r="H73" s="30"/>
      <c r="I73" s="23">
        <f>Tabela1[[#This Row],[Cena netto]]*1.23*Tabela1[[#This Row],[Ilość zamawiana]]</f>
        <v>0</v>
      </c>
      <c r="J73" s="38" t="s">
        <v>207</v>
      </c>
    </row>
    <row r="74" spans="1:10" s="25" customFormat="1" ht="22.5" x14ac:dyDescent="0.25">
      <c r="A74" s="17">
        <f t="shared" si="1"/>
        <v>71</v>
      </c>
      <c r="B74" s="37" t="s">
        <v>31</v>
      </c>
      <c r="C74" s="28" t="s">
        <v>36</v>
      </c>
      <c r="D74" s="28" t="s">
        <v>37</v>
      </c>
      <c r="E74" s="28"/>
      <c r="F74" s="20">
        <v>4</v>
      </c>
      <c r="G74" s="21"/>
      <c r="H74" s="30"/>
      <c r="I74" s="23">
        <f>Tabela1[[#This Row],[Cena netto]]*1.23*Tabela1[[#This Row],[Ilość zamawiana]]</f>
        <v>0</v>
      </c>
      <c r="J74" s="38" t="s">
        <v>208</v>
      </c>
    </row>
    <row r="75" spans="1:10" s="25" customFormat="1" ht="22.5" x14ac:dyDescent="0.25">
      <c r="A75" s="17">
        <f t="shared" si="1"/>
        <v>72</v>
      </c>
      <c r="B75" s="37" t="s">
        <v>31</v>
      </c>
      <c r="C75" s="28" t="s">
        <v>38</v>
      </c>
      <c r="D75" s="28" t="s">
        <v>39</v>
      </c>
      <c r="E75" s="28"/>
      <c r="F75" s="20">
        <v>4</v>
      </c>
      <c r="G75" s="21"/>
      <c r="H75" s="30"/>
      <c r="I75" s="23">
        <f>Tabela1[[#This Row],[Cena netto]]*1.23*Tabela1[[#This Row],[Ilość zamawiana]]</f>
        <v>0</v>
      </c>
      <c r="J75" s="38" t="s">
        <v>209</v>
      </c>
    </row>
    <row r="76" spans="1:10" s="25" customFormat="1" ht="33.75" x14ac:dyDescent="0.25">
      <c r="A76" s="17">
        <f t="shared" si="1"/>
        <v>73</v>
      </c>
      <c r="B76" s="37" t="s">
        <v>31</v>
      </c>
      <c r="C76" s="28" t="s">
        <v>40</v>
      </c>
      <c r="D76" s="28" t="s">
        <v>41</v>
      </c>
      <c r="E76" s="28"/>
      <c r="F76" s="20">
        <v>10</v>
      </c>
      <c r="G76" s="21"/>
      <c r="H76" s="30"/>
      <c r="I76" s="23">
        <f>Tabela1[[#This Row],[Cena netto]]*1.23*Tabela1[[#This Row],[Ilość zamawiana]]</f>
        <v>0</v>
      </c>
      <c r="J76" s="38" t="s">
        <v>210</v>
      </c>
    </row>
    <row r="77" spans="1:10" s="25" customFormat="1" ht="22.5" x14ac:dyDescent="0.25">
      <c r="A77" s="17">
        <f t="shared" si="1"/>
        <v>74</v>
      </c>
      <c r="B77" s="37" t="s">
        <v>72</v>
      </c>
      <c r="C77" s="28" t="s">
        <v>1</v>
      </c>
      <c r="D77" s="29" t="s">
        <v>73</v>
      </c>
      <c r="E77" s="29"/>
      <c r="F77" s="20">
        <v>6</v>
      </c>
      <c r="G77" s="21"/>
      <c r="H77" s="30"/>
      <c r="I77" s="23">
        <f>Tabela1[[#This Row],[Cena netto]]*1.23*Tabela1[[#This Row],[Ilość zamawiana]]</f>
        <v>0</v>
      </c>
      <c r="J77" s="38" t="s">
        <v>99</v>
      </c>
    </row>
    <row r="78" spans="1:10" s="25" customFormat="1" ht="22.5" x14ac:dyDescent="0.25">
      <c r="A78" s="17">
        <f t="shared" si="1"/>
        <v>75</v>
      </c>
      <c r="B78" s="37" t="s">
        <v>43</v>
      </c>
      <c r="C78" s="28" t="s">
        <v>1</v>
      </c>
      <c r="D78" s="28" t="s">
        <v>57</v>
      </c>
      <c r="E78" s="28"/>
      <c r="F78" s="20">
        <v>20</v>
      </c>
      <c r="G78" s="21"/>
      <c r="H78" s="30"/>
      <c r="I78" s="23">
        <f>Tabela1[[#This Row],[Cena netto]]*1.23*Tabela1[[#This Row],[Ilość zamawiana]]</f>
        <v>0</v>
      </c>
      <c r="J78" s="38" t="s">
        <v>211</v>
      </c>
    </row>
    <row r="79" spans="1:10" s="25" customFormat="1" ht="22.5" x14ac:dyDescent="0.25">
      <c r="A79" s="17">
        <f t="shared" si="1"/>
        <v>76</v>
      </c>
      <c r="B79" s="37" t="s">
        <v>43</v>
      </c>
      <c r="C79" s="28" t="s">
        <v>6</v>
      </c>
      <c r="D79" s="28" t="s">
        <v>58</v>
      </c>
      <c r="E79" s="28"/>
      <c r="F79" s="20">
        <v>20</v>
      </c>
      <c r="G79" s="21"/>
      <c r="H79" s="30"/>
      <c r="I79" s="23">
        <f>Tabela1[[#This Row],[Cena netto]]*1.23*Tabela1[[#This Row],[Ilość zamawiana]]</f>
        <v>0</v>
      </c>
      <c r="J79" s="38" t="s">
        <v>212</v>
      </c>
    </row>
    <row r="80" spans="1:10" s="25" customFormat="1" ht="22.5" x14ac:dyDescent="0.25">
      <c r="A80" s="17">
        <f t="shared" si="1"/>
        <v>77</v>
      </c>
      <c r="B80" s="37" t="s">
        <v>46</v>
      </c>
      <c r="C80" s="28" t="s">
        <v>5</v>
      </c>
      <c r="D80" s="28" t="s">
        <v>59</v>
      </c>
      <c r="E80" s="28"/>
      <c r="F80" s="20">
        <v>20</v>
      </c>
      <c r="G80" s="21"/>
      <c r="H80" s="30"/>
      <c r="I80" s="23">
        <f>Tabela1[[#This Row],[Cena netto]]*1.23*Tabela1[[#This Row],[Ilość zamawiana]]</f>
        <v>0</v>
      </c>
      <c r="J80" s="38" t="s">
        <v>213</v>
      </c>
    </row>
    <row r="81" spans="1:10" s="25" customFormat="1" ht="22.5" x14ac:dyDescent="0.25">
      <c r="A81" s="17">
        <f t="shared" si="1"/>
        <v>78</v>
      </c>
      <c r="B81" s="37" t="s">
        <v>46</v>
      </c>
      <c r="C81" s="28" t="s">
        <v>4</v>
      </c>
      <c r="D81" s="28" t="s">
        <v>60</v>
      </c>
      <c r="E81" s="28"/>
      <c r="F81" s="20">
        <v>20</v>
      </c>
      <c r="G81" s="21"/>
      <c r="H81" s="30"/>
      <c r="I81" s="23">
        <f>Tabela1[[#This Row],[Cena netto]]*1.23*Tabela1[[#This Row],[Ilość zamawiana]]</f>
        <v>0</v>
      </c>
      <c r="J81" s="38" t="s">
        <v>214</v>
      </c>
    </row>
    <row r="82" spans="1:10" s="25" customFormat="1" ht="22.5" x14ac:dyDescent="0.25">
      <c r="A82" s="17">
        <f t="shared" si="1"/>
        <v>79</v>
      </c>
      <c r="B82" s="37" t="s">
        <v>46</v>
      </c>
      <c r="C82" s="28" t="s">
        <v>42</v>
      </c>
      <c r="D82" s="28" t="s">
        <v>49</v>
      </c>
      <c r="E82" s="28"/>
      <c r="F82" s="20">
        <v>16</v>
      </c>
      <c r="G82" s="21"/>
      <c r="H82" s="30"/>
      <c r="I82" s="23">
        <f>Tabela1[[#This Row],[Cena netto]]*1.23*Tabela1[[#This Row],[Ilość zamawiana]]</f>
        <v>0</v>
      </c>
      <c r="J82" s="38" t="s">
        <v>215</v>
      </c>
    </row>
    <row r="83" spans="1:10" s="25" customFormat="1" ht="22.5" x14ac:dyDescent="0.25">
      <c r="A83" s="17">
        <f t="shared" si="1"/>
        <v>80</v>
      </c>
      <c r="B83" s="37" t="s">
        <v>43</v>
      </c>
      <c r="C83" s="28" t="s">
        <v>50</v>
      </c>
      <c r="D83" s="28" t="s">
        <v>51</v>
      </c>
      <c r="E83" s="28"/>
      <c r="F83" s="20">
        <v>8</v>
      </c>
      <c r="G83" s="21"/>
      <c r="H83" s="30"/>
      <c r="I83" s="23">
        <f>Tabela1[[#This Row],[Cena netto]]*1.23*Tabela1[[#This Row],[Ilość zamawiana]]</f>
        <v>0</v>
      </c>
      <c r="J83" s="38" t="s">
        <v>216</v>
      </c>
    </row>
    <row r="84" spans="1:10" s="25" customFormat="1" ht="22.5" x14ac:dyDescent="0.25">
      <c r="A84" s="17">
        <f t="shared" si="1"/>
        <v>81</v>
      </c>
      <c r="B84" s="37" t="s">
        <v>46</v>
      </c>
      <c r="C84" s="28" t="s">
        <v>52</v>
      </c>
      <c r="D84" s="28" t="s">
        <v>53</v>
      </c>
      <c r="E84" s="28"/>
      <c r="F84" s="20">
        <v>10</v>
      </c>
      <c r="G84" s="21"/>
      <c r="H84" s="30"/>
      <c r="I84" s="23">
        <f>Tabela1[[#This Row],[Cena netto]]*1.23*Tabela1[[#This Row],[Ilość zamawiana]]</f>
        <v>0</v>
      </c>
      <c r="J84" s="38" t="s">
        <v>217</v>
      </c>
    </row>
    <row r="85" spans="1:10" s="25" customFormat="1" ht="22.5" x14ac:dyDescent="0.25">
      <c r="A85" s="17">
        <f t="shared" si="1"/>
        <v>82</v>
      </c>
      <c r="B85" s="37" t="s">
        <v>46</v>
      </c>
      <c r="C85" s="28" t="s">
        <v>54</v>
      </c>
      <c r="D85" s="28" t="s">
        <v>55</v>
      </c>
      <c r="E85" s="28"/>
      <c r="F85" s="20">
        <v>10</v>
      </c>
      <c r="G85" s="21"/>
      <c r="H85" s="30"/>
      <c r="I85" s="23">
        <f>Tabela1[[#This Row],[Cena netto]]*1.23*Tabela1[[#This Row],[Ilość zamawiana]]</f>
        <v>0</v>
      </c>
      <c r="J85" s="38" t="s">
        <v>218</v>
      </c>
    </row>
    <row r="86" spans="1:10" s="25" customFormat="1" ht="22.5" x14ac:dyDescent="0.25">
      <c r="A86" s="17">
        <f t="shared" si="1"/>
        <v>83</v>
      </c>
      <c r="B86" s="37" t="s">
        <v>56</v>
      </c>
      <c r="C86" s="28" t="s">
        <v>1</v>
      </c>
      <c r="D86" s="28" t="s">
        <v>44</v>
      </c>
      <c r="E86" s="28"/>
      <c r="F86" s="20">
        <v>10</v>
      </c>
      <c r="G86" s="21"/>
      <c r="H86" s="30"/>
      <c r="I86" s="23">
        <f>Tabela1[[#This Row],[Cena netto]]*1.23*Tabela1[[#This Row],[Ilość zamawiana]]</f>
        <v>0</v>
      </c>
      <c r="J86" s="38" t="s">
        <v>100</v>
      </c>
    </row>
    <row r="87" spans="1:10" s="25" customFormat="1" ht="22.5" x14ac:dyDescent="0.25">
      <c r="A87" s="17">
        <f t="shared" si="1"/>
        <v>84</v>
      </c>
      <c r="B87" s="37" t="s">
        <v>56</v>
      </c>
      <c r="C87" s="28" t="s">
        <v>6</v>
      </c>
      <c r="D87" s="28" t="s">
        <v>45</v>
      </c>
      <c r="E87" s="28"/>
      <c r="F87" s="20">
        <v>10</v>
      </c>
      <c r="G87" s="21"/>
      <c r="H87" s="30"/>
      <c r="I87" s="23">
        <f>Tabela1[[#This Row],[Cena netto]]*1.23*Tabela1[[#This Row],[Ilość zamawiana]]</f>
        <v>0</v>
      </c>
      <c r="J87" s="38" t="s">
        <v>101</v>
      </c>
    </row>
    <row r="88" spans="1:10" s="25" customFormat="1" ht="22.5" x14ac:dyDescent="0.25">
      <c r="A88" s="17">
        <f t="shared" si="1"/>
        <v>85</v>
      </c>
      <c r="B88" s="37" t="s">
        <v>56</v>
      </c>
      <c r="C88" s="28" t="s">
        <v>5</v>
      </c>
      <c r="D88" s="28" t="s">
        <v>47</v>
      </c>
      <c r="E88" s="28"/>
      <c r="F88" s="20">
        <v>10</v>
      </c>
      <c r="G88" s="21"/>
      <c r="H88" s="30"/>
      <c r="I88" s="23">
        <f>Tabela1[[#This Row],[Cena netto]]*1.23*Tabela1[[#This Row],[Ilość zamawiana]]</f>
        <v>0</v>
      </c>
      <c r="J88" s="38" t="s">
        <v>102</v>
      </c>
    </row>
    <row r="89" spans="1:10" s="25" customFormat="1" ht="22.5" x14ac:dyDescent="0.25">
      <c r="A89" s="17">
        <f t="shared" si="1"/>
        <v>86</v>
      </c>
      <c r="B89" s="37" t="s">
        <v>56</v>
      </c>
      <c r="C89" s="28" t="s">
        <v>4</v>
      </c>
      <c r="D89" s="28" t="s">
        <v>48</v>
      </c>
      <c r="E89" s="28"/>
      <c r="F89" s="20">
        <v>10</v>
      </c>
      <c r="G89" s="21"/>
      <c r="H89" s="30"/>
      <c r="I89" s="23">
        <f>Tabela1[[#This Row],[Cena netto]]*1.23*Tabela1[[#This Row],[Ilość zamawiana]]</f>
        <v>0</v>
      </c>
      <c r="J89" s="38" t="s">
        <v>103</v>
      </c>
    </row>
    <row r="90" spans="1:10" s="25" customFormat="1" ht="22.5" x14ac:dyDescent="0.25">
      <c r="A90" s="17">
        <f t="shared" si="1"/>
        <v>87</v>
      </c>
      <c r="B90" s="37" t="s">
        <v>56</v>
      </c>
      <c r="C90" s="28" t="s">
        <v>42</v>
      </c>
      <c r="D90" s="28" t="s">
        <v>161</v>
      </c>
      <c r="E90" s="28"/>
      <c r="F90" s="20">
        <v>10</v>
      </c>
      <c r="G90" s="21"/>
      <c r="H90" s="30"/>
      <c r="I90" s="23">
        <f>Tabela1[[#This Row],[Cena netto]]*1.23*Tabela1[[#This Row],[Ilość zamawiana]]</f>
        <v>0</v>
      </c>
      <c r="J90" s="38" t="s">
        <v>219</v>
      </c>
    </row>
    <row r="91" spans="1:10" s="25" customFormat="1" ht="22.5" x14ac:dyDescent="0.25">
      <c r="A91" s="17">
        <f t="shared" si="1"/>
        <v>88</v>
      </c>
      <c r="B91" s="37" t="s">
        <v>56</v>
      </c>
      <c r="C91" s="28" t="s">
        <v>50</v>
      </c>
      <c r="D91" s="28" t="s">
        <v>51</v>
      </c>
      <c r="E91" s="28"/>
      <c r="F91" s="20">
        <v>10</v>
      </c>
      <c r="G91" s="21"/>
      <c r="H91" s="30"/>
      <c r="I91" s="23">
        <f>Tabela1[[#This Row],[Cena netto]]*1.23*Tabela1[[#This Row],[Ilość zamawiana]]</f>
        <v>0</v>
      </c>
      <c r="J91" s="38" t="s">
        <v>220</v>
      </c>
    </row>
    <row r="92" spans="1:10" s="25" customFormat="1" ht="22.5" x14ac:dyDescent="0.25">
      <c r="A92" s="17">
        <f t="shared" si="1"/>
        <v>89</v>
      </c>
      <c r="B92" s="37" t="s">
        <v>56</v>
      </c>
      <c r="C92" s="28" t="s">
        <v>52</v>
      </c>
      <c r="D92" s="28" t="s">
        <v>53</v>
      </c>
      <c r="E92" s="28"/>
      <c r="F92" s="20">
        <v>10</v>
      </c>
      <c r="G92" s="21"/>
      <c r="H92" s="30"/>
      <c r="I92" s="23">
        <f>Tabela1[[#This Row],[Cena netto]]*1.23*Tabela1[[#This Row],[Ilość zamawiana]]</f>
        <v>0</v>
      </c>
      <c r="J92" s="38" t="s">
        <v>221</v>
      </c>
    </row>
    <row r="93" spans="1:10" s="25" customFormat="1" ht="22.5" x14ac:dyDescent="0.25">
      <c r="A93" s="17">
        <f t="shared" si="1"/>
        <v>90</v>
      </c>
      <c r="B93" s="37" t="s">
        <v>56</v>
      </c>
      <c r="C93" s="28" t="s">
        <v>54</v>
      </c>
      <c r="D93" s="28" t="s">
        <v>55</v>
      </c>
      <c r="E93" s="28"/>
      <c r="F93" s="20">
        <v>10</v>
      </c>
      <c r="G93" s="21"/>
      <c r="H93" s="30"/>
      <c r="I93" s="23">
        <f>Tabela1[[#This Row],[Cena netto]]*1.23*Tabela1[[#This Row],[Ilość zamawiana]]</f>
        <v>0</v>
      </c>
      <c r="J93" s="38" t="s">
        <v>222</v>
      </c>
    </row>
    <row r="94" spans="1:10" s="25" customFormat="1" ht="22.5" x14ac:dyDescent="0.25">
      <c r="A94" s="17">
        <f t="shared" si="1"/>
        <v>91</v>
      </c>
      <c r="B94" s="37" t="s">
        <v>137</v>
      </c>
      <c r="C94" s="28" t="s">
        <v>23</v>
      </c>
      <c r="D94" s="28" t="s">
        <v>61</v>
      </c>
      <c r="E94" s="28"/>
      <c r="F94" s="20">
        <v>2</v>
      </c>
      <c r="G94" s="21"/>
      <c r="H94" s="30"/>
      <c r="I94" s="23">
        <f>Tabela1[[#This Row],[Cena netto]]*1.23*Tabela1[[#This Row],[Ilość zamawiana]]</f>
        <v>0</v>
      </c>
      <c r="J94" s="38" t="s">
        <v>223</v>
      </c>
    </row>
    <row r="95" spans="1:10" s="25" customFormat="1" ht="22.5" x14ac:dyDescent="0.25">
      <c r="A95" s="17">
        <f t="shared" si="1"/>
        <v>92</v>
      </c>
      <c r="B95" s="37" t="s">
        <v>137</v>
      </c>
      <c r="C95" s="28" t="s">
        <v>25</v>
      </c>
      <c r="D95" s="28" t="s">
        <v>62</v>
      </c>
      <c r="E95" s="28"/>
      <c r="F95" s="20">
        <v>2</v>
      </c>
      <c r="G95" s="21"/>
      <c r="H95" s="30"/>
      <c r="I95" s="23">
        <f>Tabela1[[#This Row],[Cena netto]]*1.23*Tabela1[[#This Row],[Ilość zamawiana]]</f>
        <v>0</v>
      </c>
      <c r="J95" s="38" t="s">
        <v>224</v>
      </c>
    </row>
    <row r="96" spans="1:10" s="25" customFormat="1" ht="22.5" x14ac:dyDescent="0.25">
      <c r="A96" s="17">
        <f t="shared" si="1"/>
        <v>93</v>
      </c>
      <c r="B96" s="37" t="s">
        <v>137</v>
      </c>
      <c r="C96" s="28" t="s">
        <v>27</v>
      </c>
      <c r="D96" s="28" t="s">
        <v>63</v>
      </c>
      <c r="E96" s="28"/>
      <c r="F96" s="20">
        <v>2</v>
      </c>
      <c r="G96" s="21"/>
      <c r="H96" s="30"/>
      <c r="I96" s="23">
        <f>Tabela1[[#This Row],[Cena netto]]*1.23*Tabela1[[#This Row],[Ilość zamawiana]]</f>
        <v>0</v>
      </c>
      <c r="J96" s="38" t="s">
        <v>225</v>
      </c>
    </row>
    <row r="97" spans="1:10" s="25" customFormat="1" ht="22.5" x14ac:dyDescent="0.25">
      <c r="A97" s="17">
        <f t="shared" si="1"/>
        <v>94</v>
      </c>
      <c r="B97" s="37" t="s">
        <v>137</v>
      </c>
      <c r="C97" s="28" t="s">
        <v>29</v>
      </c>
      <c r="D97" s="28" t="s">
        <v>64</v>
      </c>
      <c r="E97" s="28"/>
      <c r="F97" s="20">
        <v>2</v>
      </c>
      <c r="G97" s="21"/>
      <c r="H97" s="30"/>
      <c r="I97" s="23">
        <f>Tabela1[[#This Row],[Cena netto]]*1.23*Tabela1[[#This Row],[Ilość zamawiana]]</f>
        <v>0</v>
      </c>
      <c r="J97" s="38" t="s">
        <v>226</v>
      </c>
    </row>
    <row r="98" spans="1:10" s="25" customFormat="1" ht="33.75" x14ac:dyDescent="0.25">
      <c r="A98" s="17">
        <f t="shared" si="1"/>
        <v>95</v>
      </c>
      <c r="B98" s="37" t="s">
        <v>137</v>
      </c>
      <c r="C98" s="28" t="s">
        <v>40</v>
      </c>
      <c r="D98" s="29" t="s">
        <v>41</v>
      </c>
      <c r="E98" s="29"/>
      <c r="F98" s="20">
        <v>20</v>
      </c>
      <c r="G98" s="21"/>
      <c r="H98" s="30"/>
      <c r="I98" s="23">
        <f>Tabela1[[#This Row],[Cena netto]]*1.23*Tabela1[[#This Row],[Ilość zamawiana]]</f>
        <v>0</v>
      </c>
      <c r="J98" s="28" t="s">
        <v>227</v>
      </c>
    </row>
    <row r="99" spans="1:10" s="25" customFormat="1" ht="22.5" x14ac:dyDescent="0.25">
      <c r="A99" s="17">
        <f t="shared" si="1"/>
        <v>96</v>
      </c>
      <c r="B99" s="39" t="s">
        <v>138</v>
      </c>
      <c r="C99" s="19" t="s">
        <v>10</v>
      </c>
      <c r="D99" s="26" t="s">
        <v>125</v>
      </c>
      <c r="E99" s="26"/>
      <c r="F99" s="20">
        <v>10</v>
      </c>
      <c r="G99" s="21"/>
      <c r="H99" s="30"/>
      <c r="I99" s="23">
        <f>Tabela1[[#This Row],[Cena netto]]*1.23*Tabela1[[#This Row],[Ilość zamawiana]]</f>
        <v>0</v>
      </c>
      <c r="J99" s="40" t="s">
        <v>135</v>
      </c>
    </row>
    <row r="100" spans="1:10" s="25" customFormat="1" ht="22.5" x14ac:dyDescent="0.25">
      <c r="A100" s="17">
        <f t="shared" si="1"/>
        <v>97</v>
      </c>
      <c r="B100" s="39" t="s">
        <v>138</v>
      </c>
      <c r="C100" s="19" t="s">
        <v>11</v>
      </c>
      <c r="D100" s="26" t="s">
        <v>70</v>
      </c>
      <c r="E100" s="26"/>
      <c r="F100" s="20">
        <v>4</v>
      </c>
      <c r="G100" s="21"/>
      <c r="H100" s="30"/>
      <c r="I100" s="23">
        <f>Tabela1[[#This Row],[Cena netto]]*1.23*Tabela1[[#This Row],[Ilość zamawiana]]</f>
        <v>0</v>
      </c>
      <c r="J100" s="40" t="s">
        <v>87</v>
      </c>
    </row>
    <row r="101" spans="1:10" s="25" customFormat="1" ht="22.5" x14ac:dyDescent="0.25">
      <c r="A101" s="17">
        <f t="shared" si="1"/>
        <v>98</v>
      </c>
      <c r="B101" s="39" t="s">
        <v>138</v>
      </c>
      <c r="C101" s="19" t="s">
        <v>12</v>
      </c>
      <c r="D101" s="26" t="s">
        <v>68</v>
      </c>
      <c r="E101" s="26"/>
      <c r="F101" s="20">
        <v>4</v>
      </c>
      <c r="G101" s="21"/>
      <c r="H101" s="30"/>
      <c r="I101" s="23">
        <f>Tabela1[[#This Row],[Cena netto]]*1.23*Tabela1[[#This Row],[Ilość zamawiana]]</f>
        <v>0</v>
      </c>
      <c r="J101" s="40" t="s">
        <v>84</v>
      </c>
    </row>
    <row r="102" spans="1:10" s="25" customFormat="1" ht="22.5" x14ac:dyDescent="0.25">
      <c r="A102" s="17">
        <f t="shared" si="1"/>
        <v>99</v>
      </c>
      <c r="B102" s="39" t="s">
        <v>138</v>
      </c>
      <c r="C102" s="19" t="s">
        <v>13</v>
      </c>
      <c r="D102" s="26" t="s">
        <v>69</v>
      </c>
      <c r="E102" s="26"/>
      <c r="F102" s="20">
        <v>4</v>
      </c>
      <c r="G102" s="21"/>
      <c r="H102" s="30"/>
      <c r="I102" s="23">
        <f>Tabela1[[#This Row],[Cena netto]]*1.23*Tabela1[[#This Row],[Ilość zamawiana]]</f>
        <v>0</v>
      </c>
      <c r="J102" s="40" t="s">
        <v>85</v>
      </c>
    </row>
    <row r="103" spans="1:10" s="25" customFormat="1" ht="22.5" x14ac:dyDescent="0.25">
      <c r="A103" s="17">
        <f t="shared" si="1"/>
        <v>100</v>
      </c>
      <c r="B103" s="39" t="s">
        <v>139</v>
      </c>
      <c r="C103" s="19" t="s">
        <v>1</v>
      </c>
      <c r="D103" s="26" t="s">
        <v>162</v>
      </c>
      <c r="E103" s="26"/>
      <c r="F103" s="20">
        <v>40</v>
      </c>
      <c r="G103" s="21"/>
      <c r="H103" s="30"/>
      <c r="I103" s="23">
        <f>Tabela1[[#This Row],[Cena netto]]*1.23*Tabela1[[#This Row],[Ilość zamawiana]]</f>
        <v>0</v>
      </c>
      <c r="J103" s="40" t="s">
        <v>228</v>
      </c>
    </row>
    <row r="104" spans="1:10" s="25" customFormat="1" ht="22.5" x14ac:dyDescent="0.25">
      <c r="A104" s="17">
        <f t="shared" si="1"/>
        <v>101</v>
      </c>
      <c r="B104" s="39" t="s">
        <v>139</v>
      </c>
      <c r="C104" s="19" t="s">
        <v>6</v>
      </c>
      <c r="D104" s="26" t="s">
        <v>163</v>
      </c>
      <c r="E104" s="26"/>
      <c r="F104" s="20">
        <v>40</v>
      </c>
      <c r="G104" s="21"/>
      <c r="H104" s="30"/>
      <c r="I104" s="23">
        <f>Tabela1[[#This Row],[Cena netto]]*1.23*Tabela1[[#This Row],[Ilość zamawiana]]</f>
        <v>0</v>
      </c>
      <c r="J104" s="40" t="s">
        <v>229</v>
      </c>
    </row>
    <row r="105" spans="1:10" s="25" customFormat="1" ht="22.5" x14ac:dyDescent="0.25">
      <c r="A105" s="17">
        <f t="shared" si="1"/>
        <v>102</v>
      </c>
      <c r="B105" s="39" t="s">
        <v>139</v>
      </c>
      <c r="C105" s="19" t="s">
        <v>5</v>
      </c>
      <c r="D105" s="26" t="s">
        <v>164</v>
      </c>
      <c r="E105" s="26"/>
      <c r="F105" s="20">
        <v>40</v>
      </c>
      <c r="G105" s="21"/>
      <c r="H105" s="30"/>
      <c r="I105" s="23">
        <f>Tabela1[[#This Row],[Cena netto]]*1.23*Tabela1[[#This Row],[Ilość zamawiana]]</f>
        <v>0</v>
      </c>
      <c r="J105" s="40" t="s">
        <v>230</v>
      </c>
    </row>
    <row r="106" spans="1:10" s="25" customFormat="1" ht="22.5" x14ac:dyDescent="0.25">
      <c r="A106" s="17">
        <f t="shared" si="1"/>
        <v>103</v>
      </c>
      <c r="B106" s="39" t="s">
        <v>139</v>
      </c>
      <c r="C106" s="19" t="s">
        <v>4</v>
      </c>
      <c r="D106" s="26" t="s">
        <v>165</v>
      </c>
      <c r="E106" s="26"/>
      <c r="F106" s="20">
        <v>40</v>
      </c>
      <c r="G106" s="21"/>
      <c r="H106" s="30"/>
      <c r="I106" s="23">
        <f>Tabela1[[#This Row],[Cena netto]]*1.23*Tabela1[[#This Row],[Ilość zamawiana]]</f>
        <v>0</v>
      </c>
      <c r="J106" s="40" t="s">
        <v>231</v>
      </c>
    </row>
    <row r="107" spans="1:10" s="25" customFormat="1" ht="22.5" x14ac:dyDescent="0.25">
      <c r="A107" s="17">
        <f t="shared" si="1"/>
        <v>104</v>
      </c>
      <c r="B107" s="39" t="s">
        <v>139</v>
      </c>
      <c r="C107" s="19" t="s">
        <v>155</v>
      </c>
      <c r="D107" s="29" t="s">
        <v>174</v>
      </c>
      <c r="E107" s="29"/>
      <c r="F107" s="20">
        <v>8</v>
      </c>
      <c r="G107" s="21"/>
      <c r="H107" s="30"/>
      <c r="I107" s="23">
        <f>Tabela1[[#This Row],[Cena netto]]*1.23*Tabela1[[#This Row],[Ilość zamawiana]]</f>
        <v>0</v>
      </c>
      <c r="J107" s="28" t="s">
        <v>273</v>
      </c>
    </row>
    <row r="108" spans="1:10" s="25" customFormat="1" ht="22.5" x14ac:dyDescent="0.25">
      <c r="A108" s="17">
        <f t="shared" si="1"/>
        <v>105</v>
      </c>
      <c r="B108" s="39" t="s">
        <v>139</v>
      </c>
      <c r="C108" s="19" t="s">
        <v>42</v>
      </c>
      <c r="D108" s="26" t="s">
        <v>162</v>
      </c>
      <c r="E108" s="26"/>
      <c r="F108" s="20">
        <v>60</v>
      </c>
      <c r="G108" s="21"/>
      <c r="H108" s="30"/>
      <c r="I108" s="23">
        <f>Tabela1[[#This Row],[Cena netto]]*1.23*Tabela1[[#This Row],[Ilość zamawiana]]</f>
        <v>0</v>
      </c>
      <c r="J108" s="19" t="s">
        <v>228</v>
      </c>
    </row>
    <row r="109" spans="1:10" s="25" customFormat="1" ht="22.5" x14ac:dyDescent="0.25">
      <c r="A109" s="17">
        <f t="shared" si="1"/>
        <v>106</v>
      </c>
      <c r="B109" s="39" t="s">
        <v>139</v>
      </c>
      <c r="C109" s="19" t="s">
        <v>54</v>
      </c>
      <c r="D109" s="26" t="s">
        <v>163</v>
      </c>
      <c r="E109" s="26"/>
      <c r="F109" s="20">
        <v>50</v>
      </c>
      <c r="G109" s="21"/>
      <c r="H109" s="30"/>
      <c r="I109" s="23">
        <f>Tabela1[[#This Row],[Cena netto]]*1.23*Tabela1[[#This Row],[Ilość zamawiana]]</f>
        <v>0</v>
      </c>
      <c r="J109" s="19" t="s">
        <v>282</v>
      </c>
    </row>
    <row r="110" spans="1:10" s="25" customFormat="1" ht="22.5" x14ac:dyDescent="0.25">
      <c r="A110" s="17">
        <f t="shared" si="1"/>
        <v>107</v>
      </c>
      <c r="B110" s="39" t="s">
        <v>139</v>
      </c>
      <c r="C110" s="19" t="s">
        <v>52</v>
      </c>
      <c r="D110" s="26" t="s">
        <v>164</v>
      </c>
      <c r="E110" s="26"/>
      <c r="F110" s="20">
        <v>40</v>
      </c>
      <c r="G110" s="21"/>
      <c r="H110" s="30"/>
      <c r="I110" s="23">
        <f>Tabela1[[#This Row],[Cena netto]]*1.23*Tabela1[[#This Row],[Ilość zamawiana]]</f>
        <v>0</v>
      </c>
      <c r="J110" s="19" t="s">
        <v>230</v>
      </c>
    </row>
    <row r="111" spans="1:10" s="25" customFormat="1" ht="22.5" x14ac:dyDescent="0.25">
      <c r="A111" s="17">
        <f t="shared" si="1"/>
        <v>108</v>
      </c>
      <c r="B111" s="39" t="s">
        <v>139</v>
      </c>
      <c r="C111" s="19" t="s">
        <v>50</v>
      </c>
      <c r="D111" s="26" t="s">
        <v>165</v>
      </c>
      <c r="E111" s="26"/>
      <c r="F111" s="20">
        <v>40</v>
      </c>
      <c r="G111" s="21"/>
      <c r="H111" s="30"/>
      <c r="I111" s="23">
        <f>Tabela1[[#This Row],[Cena netto]]*1.23*Tabela1[[#This Row],[Ilość zamawiana]]</f>
        <v>0</v>
      </c>
      <c r="J111" s="19" t="s">
        <v>283</v>
      </c>
    </row>
    <row r="112" spans="1:10" s="25" customFormat="1" ht="22.5" x14ac:dyDescent="0.25">
      <c r="A112" s="17">
        <f t="shared" si="1"/>
        <v>109</v>
      </c>
      <c r="B112" s="39" t="s">
        <v>46</v>
      </c>
      <c r="C112" s="19" t="s">
        <v>155</v>
      </c>
      <c r="D112" s="19" t="s">
        <v>166</v>
      </c>
      <c r="E112" s="19"/>
      <c r="F112" s="20">
        <v>20</v>
      </c>
      <c r="G112" s="21"/>
      <c r="H112" s="30"/>
      <c r="I112" s="23">
        <f>Tabela1[[#This Row],[Cena netto]]*1.23*Tabela1[[#This Row],[Ilość zamawiana]]</f>
        <v>0</v>
      </c>
      <c r="J112" s="40" t="s">
        <v>232</v>
      </c>
    </row>
    <row r="113" spans="1:10" s="25" customFormat="1" x14ac:dyDescent="0.25">
      <c r="A113" s="17">
        <f t="shared" si="1"/>
        <v>110</v>
      </c>
      <c r="B113" s="39" t="s">
        <v>46</v>
      </c>
      <c r="C113" s="26" t="s">
        <v>65</v>
      </c>
      <c r="D113" s="26" t="s">
        <v>167</v>
      </c>
      <c r="E113" s="26"/>
      <c r="F113" s="20">
        <v>6</v>
      </c>
      <c r="G113" s="21"/>
      <c r="H113" s="30"/>
      <c r="I113" s="23">
        <f>Tabela1[[#This Row],[Cena netto]]*1.23*Tabela1[[#This Row],[Ilość zamawiana]]</f>
        <v>0</v>
      </c>
      <c r="J113" s="40" t="s">
        <v>233</v>
      </c>
    </row>
    <row r="114" spans="1:10" s="25" customFormat="1" x14ac:dyDescent="0.25">
      <c r="A114" s="17">
        <f t="shared" si="1"/>
        <v>111</v>
      </c>
      <c r="B114" s="39" t="s">
        <v>46</v>
      </c>
      <c r="C114" s="26" t="s">
        <v>156</v>
      </c>
      <c r="D114" s="26" t="s">
        <v>168</v>
      </c>
      <c r="E114" s="26"/>
      <c r="F114" s="20">
        <v>8</v>
      </c>
      <c r="G114" s="21"/>
      <c r="H114" s="30"/>
      <c r="I114" s="23">
        <f>Tabela1[[#This Row],[Cena netto]]*1.23*Tabela1[[#This Row],[Ilość zamawiana]]</f>
        <v>0</v>
      </c>
      <c r="J114" s="40" t="s">
        <v>234</v>
      </c>
    </row>
    <row r="115" spans="1:10" s="25" customFormat="1" x14ac:dyDescent="0.25">
      <c r="A115" s="17">
        <f t="shared" si="1"/>
        <v>112</v>
      </c>
      <c r="B115" s="39" t="s">
        <v>46</v>
      </c>
      <c r="C115" s="26" t="s">
        <v>157</v>
      </c>
      <c r="D115" s="26" t="s">
        <v>169</v>
      </c>
      <c r="E115" s="26"/>
      <c r="F115" s="20">
        <v>6</v>
      </c>
      <c r="G115" s="21"/>
      <c r="H115" s="30"/>
      <c r="I115" s="23">
        <f>Tabela1[[#This Row],[Cena netto]]*1.23*Tabela1[[#This Row],[Ilość zamawiana]]</f>
        <v>0</v>
      </c>
      <c r="J115" s="40" t="s">
        <v>235</v>
      </c>
    </row>
    <row r="116" spans="1:10" s="25" customFormat="1" x14ac:dyDescent="0.25">
      <c r="A116" s="17">
        <f t="shared" si="1"/>
        <v>113</v>
      </c>
      <c r="B116" s="39" t="s">
        <v>56</v>
      </c>
      <c r="C116" s="26" t="s">
        <v>155</v>
      </c>
      <c r="D116" s="26" t="s">
        <v>166</v>
      </c>
      <c r="E116" s="26"/>
      <c r="F116" s="20">
        <v>20</v>
      </c>
      <c r="G116" s="21"/>
      <c r="H116" s="30"/>
      <c r="I116" s="23">
        <f>Tabela1[[#This Row],[Cena netto]]*1.23*Tabela1[[#This Row],[Ilość zamawiana]]</f>
        <v>0</v>
      </c>
      <c r="J116" s="40" t="s">
        <v>232</v>
      </c>
    </row>
    <row r="117" spans="1:10" s="25" customFormat="1" x14ac:dyDescent="0.25">
      <c r="A117" s="17">
        <f t="shared" si="1"/>
        <v>114</v>
      </c>
      <c r="B117" s="39" t="s">
        <v>56</v>
      </c>
      <c r="C117" s="26" t="s">
        <v>156</v>
      </c>
      <c r="D117" s="26" t="s">
        <v>168</v>
      </c>
      <c r="E117" s="26"/>
      <c r="F117" s="20">
        <v>4</v>
      </c>
      <c r="G117" s="21"/>
      <c r="H117" s="30"/>
      <c r="I117" s="23">
        <f>Tabela1[[#This Row],[Cena netto]]*1.23*Tabela1[[#This Row],[Ilość zamawiana]]</f>
        <v>0</v>
      </c>
      <c r="J117" s="40" t="s">
        <v>234</v>
      </c>
    </row>
    <row r="118" spans="1:10" s="25" customFormat="1" x14ac:dyDescent="0.25">
      <c r="A118" s="17">
        <f t="shared" si="1"/>
        <v>115</v>
      </c>
      <c r="B118" s="39" t="s">
        <v>56</v>
      </c>
      <c r="C118" s="26" t="s">
        <v>65</v>
      </c>
      <c r="D118" s="26" t="s">
        <v>167</v>
      </c>
      <c r="E118" s="26"/>
      <c r="F118" s="20">
        <v>8</v>
      </c>
      <c r="G118" s="21"/>
      <c r="H118" s="30"/>
      <c r="I118" s="23">
        <f>Tabela1[[#This Row],[Cena netto]]*1.23*Tabela1[[#This Row],[Ilość zamawiana]]</f>
        <v>0</v>
      </c>
      <c r="J118" s="40" t="s">
        <v>233</v>
      </c>
    </row>
    <row r="119" spans="1:10" s="25" customFormat="1" x14ac:dyDescent="0.25">
      <c r="A119" s="17">
        <f t="shared" si="1"/>
        <v>116</v>
      </c>
      <c r="B119" s="39" t="s">
        <v>56</v>
      </c>
      <c r="C119" s="26" t="s">
        <v>157</v>
      </c>
      <c r="D119" s="26" t="s">
        <v>169</v>
      </c>
      <c r="E119" s="26"/>
      <c r="F119" s="20">
        <v>4</v>
      </c>
      <c r="G119" s="21"/>
      <c r="H119" s="30"/>
      <c r="I119" s="23">
        <f>Tabela1[[#This Row],[Cena netto]]*1.23*Tabela1[[#This Row],[Ilość zamawiana]]</f>
        <v>0</v>
      </c>
      <c r="J119" s="40" t="s">
        <v>235</v>
      </c>
    </row>
    <row r="120" spans="1:10" s="25" customFormat="1" x14ac:dyDescent="0.25">
      <c r="A120" s="17">
        <f t="shared" si="1"/>
        <v>117</v>
      </c>
      <c r="B120" s="39" t="s">
        <v>140</v>
      </c>
      <c r="C120" s="26" t="s">
        <v>1</v>
      </c>
      <c r="D120" s="26" t="s">
        <v>170</v>
      </c>
      <c r="E120" s="26"/>
      <c r="F120" s="20">
        <v>10</v>
      </c>
      <c r="G120" s="21"/>
      <c r="H120" s="30"/>
      <c r="I120" s="23">
        <f>Tabela1[[#This Row],[Cena netto]]*1.23*Tabela1[[#This Row],[Ilość zamawiana]]</f>
        <v>0</v>
      </c>
      <c r="J120" s="40" t="s">
        <v>236</v>
      </c>
    </row>
    <row r="121" spans="1:10" s="25" customFormat="1" x14ac:dyDescent="0.25">
      <c r="A121" s="17">
        <f t="shared" si="1"/>
        <v>118</v>
      </c>
      <c r="B121" s="39" t="s">
        <v>140</v>
      </c>
      <c r="C121" s="26" t="s">
        <v>6</v>
      </c>
      <c r="D121" s="26" t="s">
        <v>171</v>
      </c>
      <c r="E121" s="26"/>
      <c r="F121" s="20">
        <v>4</v>
      </c>
      <c r="G121" s="21"/>
      <c r="H121" s="30"/>
      <c r="I121" s="23">
        <f>Tabela1[[#This Row],[Cena netto]]*1.23*Tabela1[[#This Row],[Ilość zamawiana]]</f>
        <v>0</v>
      </c>
      <c r="J121" s="40" t="s">
        <v>237</v>
      </c>
    </row>
    <row r="122" spans="1:10" s="25" customFormat="1" x14ac:dyDescent="0.25">
      <c r="A122" s="17">
        <f t="shared" si="1"/>
        <v>119</v>
      </c>
      <c r="B122" s="39" t="s">
        <v>140</v>
      </c>
      <c r="C122" s="26" t="s">
        <v>5</v>
      </c>
      <c r="D122" s="26" t="s">
        <v>172</v>
      </c>
      <c r="E122" s="26"/>
      <c r="F122" s="20">
        <v>4</v>
      </c>
      <c r="G122" s="21"/>
      <c r="H122" s="30"/>
      <c r="I122" s="23">
        <f>Tabela1[[#This Row],[Cena netto]]*1.23*Tabela1[[#This Row],[Ilość zamawiana]]</f>
        <v>0</v>
      </c>
      <c r="J122" s="40" t="s">
        <v>238</v>
      </c>
    </row>
    <row r="123" spans="1:10" s="25" customFormat="1" x14ac:dyDescent="0.25">
      <c r="A123" s="17">
        <f t="shared" si="1"/>
        <v>120</v>
      </c>
      <c r="B123" s="39" t="s">
        <v>140</v>
      </c>
      <c r="C123" s="26" t="s">
        <v>4</v>
      </c>
      <c r="D123" s="26" t="s">
        <v>173</v>
      </c>
      <c r="E123" s="26"/>
      <c r="F123" s="20">
        <v>4</v>
      </c>
      <c r="G123" s="21"/>
      <c r="H123" s="30"/>
      <c r="I123" s="23">
        <f>Tabela1[[#This Row],[Cena netto]]*1.23*Tabela1[[#This Row],[Ilość zamawiana]]</f>
        <v>0</v>
      </c>
      <c r="J123" s="40" t="s">
        <v>239</v>
      </c>
    </row>
    <row r="124" spans="1:10" s="25" customFormat="1" ht="22.5" x14ac:dyDescent="0.25">
      <c r="A124" s="17">
        <f t="shared" si="1"/>
        <v>121</v>
      </c>
      <c r="B124" s="39" t="s">
        <v>140</v>
      </c>
      <c r="C124" s="26" t="s">
        <v>155</v>
      </c>
      <c r="D124" s="26" t="s">
        <v>174</v>
      </c>
      <c r="E124" s="26"/>
      <c r="F124" s="20">
        <v>6</v>
      </c>
      <c r="G124" s="21"/>
      <c r="H124" s="30"/>
      <c r="I124" s="23">
        <f>Tabela1[[#This Row],[Cena netto]]*1.23*Tabela1[[#This Row],[Ilość zamawiana]]</f>
        <v>0</v>
      </c>
      <c r="J124" s="40" t="s">
        <v>240</v>
      </c>
    </row>
    <row r="125" spans="1:10" s="25" customFormat="1" ht="22.5" x14ac:dyDescent="0.25">
      <c r="A125" s="17">
        <f t="shared" si="1"/>
        <v>122</v>
      </c>
      <c r="B125" s="39" t="s">
        <v>375</v>
      </c>
      <c r="C125" s="19" t="s">
        <v>376</v>
      </c>
      <c r="D125" s="26" t="s">
        <v>377</v>
      </c>
      <c r="E125" s="29"/>
      <c r="F125" s="20">
        <v>10</v>
      </c>
      <c r="G125" s="21"/>
      <c r="H125" s="30"/>
      <c r="I125" s="23">
        <f>Tabela1[[#This Row],[Cena netto]]*1.23*Tabela1[[#This Row],[Ilość zamawiana]]</f>
        <v>0</v>
      </c>
      <c r="J125" s="40" t="s">
        <v>378</v>
      </c>
    </row>
    <row r="126" spans="1:10" s="25" customFormat="1" ht="22.5" x14ac:dyDescent="0.25">
      <c r="A126" s="17">
        <f t="shared" si="1"/>
        <v>123</v>
      </c>
      <c r="B126" s="39" t="s">
        <v>375</v>
      </c>
      <c r="C126" s="19" t="s">
        <v>40</v>
      </c>
      <c r="D126" s="26" t="s">
        <v>379</v>
      </c>
      <c r="E126" s="29"/>
      <c r="F126" s="20">
        <v>10</v>
      </c>
      <c r="G126" s="21"/>
      <c r="H126" s="30"/>
      <c r="I126" s="23">
        <f>Tabela1[[#This Row],[Cena netto]]*1.23*Tabela1[[#This Row],[Ilość zamawiana]]</f>
        <v>0</v>
      </c>
      <c r="J126" s="40" t="s">
        <v>380</v>
      </c>
    </row>
    <row r="127" spans="1:10" s="25" customFormat="1" ht="22.5" x14ac:dyDescent="0.25">
      <c r="A127" s="17">
        <f t="shared" si="1"/>
        <v>124</v>
      </c>
      <c r="B127" s="39" t="s">
        <v>141</v>
      </c>
      <c r="C127" s="26" t="s">
        <v>1</v>
      </c>
      <c r="D127" s="26" t="s">
        <v>75</v>
      </c>
      <c r="E127" s="26"/>
      <c r="F127" s="20">
        <v>4</v>
      </c>
      <c r="G127" s="21"/>
      <c r="H127" s="30"/>
      <c r="I127" s="23">
        <f>Tabela1[[#This Row],[Cena netto]]*1.23*Tabela1[[#This Row],[Ilość zamawiana]]</f>
        <v>0</v>
      </c>
      <c r="J127" s="40" t="s">
        <v>93</v>
      </c>
    </row>
    <row r="128" spans="1:10" s="25" customFormat="1" x14ac:dyDescent="0.25">
      <c r="A128" s="17">
        <f t="shared" si="1"/>
        <v>125</v>
      </c>
      <c r="B128" s="39" t="s">
        <v>141</v>
      </c>
      <c r="C128" s="26" t="s">
        <v>6</v>
      </c>
      <c r="D128" s="26" t="s">
        <v>78</v>
      </c>
      <c r="E128" s="26"/>
      <c r="F128" s="20">
        <v>4</v>
      </c>
      <c r="G128" s="21"/>
      <c r="H128" s="30"/>
      <c r="I128" s="23">
        <f>Tabela1[[#This Row],[Cena netto]]*1.23*Tabela1[[#This Row],[Ilość zamawiana]]</f>
        <v>0</v>
      </c>
      <c r="J128" s="40" t="s">
        <v>96</v>
      </c>
    </row>
    <row r="129" spans="1:11" s="25" customFormat="1" x14ac:dyDescent="0.25">
      <c r="A129" s="17">
        <f t="shared" si="1"/>
        <v>126</v>
      </c>
      <c r="B129" s="39" t="s">
        <v>141</v>
      </c>
      <c r="C129" s="26" t="s">
        <v>4</v>
      </c>
      <c r="D129" s="26" t="s">
        <v>76</v>
      </c>
      <c r="E129" s="26"/>
      <c r="F129" s="20">
        <v>4</v>
      </c>
      <c r="G129" s="21"/>
      <c r="H129" s="30"/>
      <c r="I129" s="23">
        <f>Tabela1[[#This Row],[Cena netto]]*1.23*Tabela1[[#This Row],[Ilość zamawiana]]</f>
        <v>0</v>
      </c>
      <c r="J129" s="40" t="s">
        <v>94</v>
      </c>
    </row>
    <row r="130" spans="1:11" s="25" customFormat="1" x14ac:dyDescent="0.25">
      <c r="A130" s="17">
        <f t="shared" si="1"/>
        <v>127</v>
      </c>
      <c r="B130" s="39" t="s">
        <v>141</v>
      </c>
      <c r="C130" s="26" t="s">
        <v>5</v>
      </c>
      <c r="D130" s="26" t="s">
        <v>77</v>
      </c>
      <c r="E130" s="26"/>
      <c r="F130" s="20">
        <v>4</v>
      </c>
      <c r="G130" s="21"/>
      <c r="H130" s="30"/>
      <c r="I130" s="23">
        <f>Tabela1[[#This Row],[Cena netto]]*1.23*Tabela1[[#This Row],[Ilość zamawiana]]</f>
        <v>0</v>
      </c>
      <c r="J130" s="40" t="s">
        <v>95</v>
      </c>
    </row>
    <row r="131" spans="1:11" s="25" customFormat="1" x14ac:dyDescent="0.25">
      <c r="A131" s="17">
        <f t="shared" si="1"/>
        <v>128</v>
      </c>
      <c r="B131" s="39" t="s">
        <v>142</v>
      </c>
      <c r="C131" s="26" t="s">
        <v>1</v>
      </c>
      <c r="D131" s="26" t="s">
        <v>175</v>
      </c>
      <c r="E131" s="26"/>
      <c r="F131" s="20">
        <v>6</v>
      </c>
      <c r="G131" s="21"/>
      <c r="H131" s="30"/>
      <c r="I131" s="23">
        <f>Tabela1[[#This Row],[Cena netto]]*1.23*Tabela1[[#This Row],[Ilość zamawiana]]</f>
        <v>0</v>
      </c>
      <c r="J131" s="40" t="s">
        <v>175</v>
      </c>
    </row>
    <row r="132" spans="1:11" s="25" customFormat="1" x14ac:dyDescent="0.25">
      <c r="A132" s="17">
        <f t="shared" si="1"/>
        <v>129</v>
      </c>
      <c r="B132" s="39" t="s">
        <v>142</v>
      </c>
      <c r="C132" s="26" t="s">
        <v>6</v>
      </c>
      <c r="D132" s="26" t="s">
        <v>176</v>
      </c>
      <c r="E132" s="26"/>
      <c r="F132" s="20">
        <v>6</v>
      </c>
      <c r="G132" s="21"/>
      <c r="H132" s="30"/>
      <c r="I132" s="23">
        <f>Tabela1[[#This Row],[Cena netto]]*1.23*Tabela1[[#This Row],[Ilość zamawiana]]</f>
        <v>0</v>
      </c>
      <c r="J132" s="40" t="s">
        <v>176</v>
      </c>
    </row>
    <row r="133" spans="1:11" s="25" customFormat="1" x14ac:dyDescent="0.25">
      <c r="A133" s="17">
        <f t="shared" si="1"/>
        <v>130</v>
      </c>
      <c r="B133" s="39" t="s">
        <v>142</v>
      </c>
      <c r="C133" s="26" t="s">
        <v>4</v>
      </c>
      <c r="D133" s="26" t="s">
        <v>177</v>
      </c>
      <c r="E133" s="26"/>
      <c r="F133" s="20">
        <v>6</v>
      </c>
      <c r="G133" s="21"/>
      <c r="H133" s="30"/>
      <c r="I133" s="23">
        <f>Tabela1[[#This Row],[Cena netto]]*1.23*Tabela1[[#This Row],[Ilość zamawiana]]</f>
        <v>0</v>
      </c>
      <c r="J133" s="40" t="s">
        <v>177</v>
      </c>
    </row>
    <row r="134" spans="1:11" s="25" customFormat="1" ht="22.5" x14ac:dyDescent="0.25">
      <c r="A134" s="17">
        <f t="shared" ref="A134:A186" si="2">A133+1</f>
        <v>131</v>
      </c>
      <c r="B134" s="39" t="s">
        <v>142</v>
      </c>
      <c r="C134" s="26" t="s">
        <v>5</v>
      </c>
      <c r="D134" s="26" t="s">
        <v>178</v>
      </c>
      <c r="E134" s="26"/>
      <c r="F134" s="20">
        <v>6</v>
      </c>
      <c r="G134" s="21"/>
      <c r="H134" s="30"/>
      <c r="I134" s="23">
        <f>Tabela1[[#This Row],[Cena netto]]*1.23*Tabela1[[#This Row],[Ilość zamawiana]]</f>
        <v>0</v>
      </c>
      <c r="J134" s="40" t="s">
        <v>178</v>
      </c>
    </row>
    <row r="135" spans="1:11" s="25" customFormat="1" ht="22.5" x14ac:dyDescent="0.25">
      <c r="A135" s="17">
        <f t="shared" si="2"/>
        <v>132</v>
      </c>
      <c r="B135" s="39" t="s">
        <v>142</v>
      </c>
      <c r="C135" s="28" t="s">
        <v>40</v>
      </c>
      <c r="D135" s="35">
        <v>408228</v>
      </c>
      <c r="E135" s="35"/>
      <c r="F135" s="20">
        <v>2</v>
      </c>
      <c r="G135" s="36"/>
      <c r="H135" s="30"/>
      <c r="I135" s="23">
        <f>Tabela1[[#This Row],[Cena netto]]*1.23*Tabela1[[#This Row],[Ilość zamawiana]]</f>
        <v>0</v>
      </c>
      <c r="J135" s="41">
        <v>408228</v>
      </c>
    </row>
    <row r="136" spans="1:11" s="25" customFormat="1" x14ac:dyDescent="0.25">
      <c r="A136" s="17">
        <f t="shared" si="2"/>
        <v>133</v>
      </c>
      <c r="B136" s="39" t="s">
        <v>142</v>
      </c>
      <c r="C136" s="28" t="s">
        <v>271</v>
      </c>
      <c r="D136" s="35">
        <v>408223</v>
      </c>
      <c r="E136" s="35"/>
      <c r="F136" s="20">
        <v>2</v>
      </c>
      <c r="G136" s="36"/>
      <c r="H136" s="30"/>
      <c r="I136" s="23">
        <f>Tabela1[[#This Row],[Cena netto]]*1.23*Tabela1[[#This Row],[Ilość zamawiana]]</f>
        <v>0</v>
      </c>
      <c r="J136" s="41">
        <v>408223</v>
      </c>
    </row>
    <row r="137" spans="1:11" s="25" customFormat="1" x14ac:dyDescent="0.25">
      <c r="A137" s="17">
        <f t="shared" si="2"/>
        <v>134</v>
      </c>
      <c r="B137" s="39" t="s">
        <v>142</v>
      </c>
      <c r="C137" s="28" t="s">
        <v>272</v>
      </c>
      <c r="D137" s="35">
        <v>407405</v>
      </c>
      <c r="E137" s="35"/>
      <c r="F137" s="20">
        <v>2</v>
      </c>
      <c r="G137" s="36"/>
      <c r="H137" s="30"/>
      <c r="I137" s="23">
        <f>Tabela1[[#This Row],[Cena netto]]*1.23*Tabela1[[#This Row],[Ilość zamawiana]]</f>
        <v>0</v>
      </c>
      <c r="J137" s="41">
        <v>407405</v>
      </c>
    </row>
    <row r="138" spans="1:11" s="25" customFormat="1" x14ac:dyDescent="0.25">
      <c r="A138" s="17">
        <f t="shared" si="2"/>
        <v>135</v>
      </c>
      <c r="B138" s="39" t="s">
        <v>143</v>
      </c>
      <c r="C138" s="26" t="s">
        <v>1</v>
      </c>
      <c r="D138" s="26" t="s">
        <v>179</v>
      </c>
      <c r="E138" s="26"/>
      <c r="F138" s="20">
        <v>4</v>
      </c>
      <c r="G138" s="21"/>
      <c r="H138" s="30"/>
      <c r="I138" s="23">
        <f>Tabela1[[#This Row],[Cena netto]]*1.23*Tabela1[[#This Row],[Ilość zamawiana]]</f>
        <v>0</v>
      </c>
      <c r="J138" s="40" t="s">
        <v>179</v>
      </c>
    </row>
    <row r="139" spans="1:11" s="25" customFormat="1" x14ac:dyDescent="0.25">
      <c r="A139" s="17">
        <f t="shared" si="2"/>
        <v>136</v>
      </c>
      <c r="B139" s="39" t="s">
        <v>144</v>
      </c>
      <c r="C139" s="26" t="s">
        <v>1</v>
      </c>
      <c r="D139" s="26" t="s">
        <v>180</v>
      </c>
      <c r="E139" s="26"/>
      <c r="F139" s="20">
        <v>4</v>
      </c>
      <c r="G139" s="21"/>
      <c r="H139" s="30"/>
      <c r="I139" s="23">
        <f>Tabela1[[#This Row],[Cena netto]]*1.23*Tabela1[[#This Row],[Ilość zamawiana]]</f>
        <v>0</v>
      </c>
      <c r="J139" s="40" t="s">
        <v>180</v>
      </c>
    </row>
    <row r="140" spans="1:11" s="25" customFormat="1" ht="22.5" x14ac:dyDescent="0.25">
      <c r="A140" s="17">
        <f t="shared" si="2"/>
        <v>137</v>
      </c>
      <c r="B140" s="39" t="s">
        <v>145</v>
      </c>
      <c r="C140" s="26" t="s">
        <v>1</v>
      </c>
      <c r="D140" s="26" t="s">
        <v>181</v>
      </c>
      <c r="E140" s="26"/>
      <c r="F140" s="20">
        <v>2</v>
      </c>
      <c r="G140" s="21"/>
      <c r="H140" s="30"/>
      <c r="I140" s="23">
        <f>Tabela1[[#This Row],[Cena netto]]*1.23*Tabela1[[#This Row],[Ilość zamawiana]]</f>
        <v>0</v>
      </c>
      <c r="J140" s="40" t="s">
        <v>181</v>
      </c>
    </row>
    <row r="141" spans="1:11" s="25" customFormat="1" ht="31.5" customHeight="1" x14ac:dyDescent="0.25">
      <c r="A141" s="17">
        <f t="shared" si="2"/>
        <v>138</v>
      </c>
      <c r="B141" s="39" t="s">
        <v>146</v>
      </c>
      <c r="C141" s="26" t="s">
        <v>1</v>
      </c>
      <c r="D141" s="26" t="s">
        <v>182</v>
      </c>
      <c r="E141" s="26"/>
      <c r="F141" s="20">
        <v>4</v>
      </c>
      <c r="G141" s="21"/>
      <c r="H141" s="30"/>
      <c r="I141" s="23">
        <f>Tabela1[[#This Row],[Cena netto]]*1.23*Tabela1[[#This Row],[Ilość zamawiana]]</f>
        <v>0</v>
      </c>
      <c r="J141" s="40" t="s">
        <v>241</v>
      </c>
    </row>
    <row r="142" spans="1:11" s="25" customFormat="1" ht="22.5" x14ac:dyDescent="0.25">
      <c r="A142" s="17">
        <f t="shared" si="2"/>
        <v>139</v>
      </c>
      <c r="B142" s="39" t="s">
        <v>146</v>
      </c>
      <c r="C142" s="26" t="s">
        <v>6</v>
      </c>
      <c r="D142" s="26" t="s">
        <v>183</v>
      </c>
      <c r="E142" s="26"/>
      <c r="F142" s="20">
        <v>4</v>
      </c>
      <c r="G142" s="21"/>
      <c r="H142" s="30"/>
      <c r="I142" s="23">
        <f>Tabela1[[#This Row],[Cena netto]]*1.23*Tabela1[[#This Row],[Ilość zamawiana]]</f>
        <v>0</v>
      </c>
      <c r="J142" s="40" t="s">
        <v>242</v>
      </c>
      <c r="K142" s="42"/>
    </row>
    <row r="143" spans="1:11" s="25" customFormat="1" ht="22.5" x14ac:dyDescent="0.25">
      <c r="A143" s="17">
        <f t="shared" si="2"/>
        <v>140</v>
      </c>
      <c r="B143" s="39" t="s">
        <v>146</v>
      </c>
      <c r="C143" s="26" t="s">
        <v>4</v>
      </c>
      <c r="D143" s="26" t="s">
        <v>184</v>
      </c>
      <c r="E143" s="26"/>
      <c r="F143" s="20">
        <v>4</v>
      </c>
      <c r="G143" s="21"/>
      <c r="H143" s="30"/>
      <c r="I143" s="23">
        <f>Tabela1[[#This Row],[Cena netto]]*1.23*Tabela1[[#This Row],[Ilość zamawiana]]</f>
        <v>0</v>
      </c>
      <c r="J143" s="40" t="s">
        <v>243</v>
      </c>
    </row>
    <row r="144" spans="1:11" s="25" customFormat="1" ht="22.5" x14ac:dyDescent="0.25">
      <c r="A144" s="17">
        <f t="shared" si="2"/>
        <v>141</v>
      </c>
      <c r="B144" s="39" t="s">
        <v>146</v>
      </c>
      <c r="C144" s="26" t="s">
        <v>5</v>
      </c>
      <c r="D144" s="26" t="s">
        <v>185</v>
      </c>
      <c r="E144" s="26"/>
      <c r="F144" s="20">
        <v>4</v>
      </c>
      <c r="G144" s="21"/>
      <c r="H144" s="30"/>
      <c r="I144" s="23">
        <f>Tabela1[[#This Row],[Cena netto]]*1.23*Tabela1[[#This Row],[Ilość zamawiana]]</f>
        <v>0</v>
      </c>
      <c r="J144" s="40" t="s">
        <v>244</v>
      </c>
    </row>
    <row r="145" spans="1:11" s="25" customFormat="1" x14ac:dyDescent="0.25">
      <c r="A145" s="17">
        <f t="shared" si="2"/>
        <v>142</v>
      </c>
      <c r="B145" s="39" t="s">
        <v>147</v>
      </c>
      <c r="C145" s="26" t="s">
        <v>1</v>
      </c>
      <c r="D145" s="26" t="s">
        <v>186</v>
      </c>
      <c r="E145" s="26"/>
      <c r="F145" s="20">
        <v>2</v>
      </c>
      <c r="G145" s="21"/>
      <c r="H145" s="30"/>
      <c r="I145" s="23">
        <f>Tabela1[[#This Row],[Cena netto]]*1.23*Tabela1[[#This Row],[Ilość zamawiana]]</f>
        <v>0</v>
      </c>
      <c r="J145" s="40" t="s">
        <v>245</v>
      </c>
    </row>
    <row r="146" spans="1:11" s="25" customFormat="1" x14ac:dyDescent="0.25">
      <c r="A146" s="17">
        <f t="shared" si="2"/>
        <v>143</v>
      </c>
      <c r="B146" s="39" t="s">
        <v>147</v>
      </c>
      <c r="C146" s="26" t="s">
        <v>6</v>
      </c>
      <c r="D146" s="26" t="s">
        <v>187</v>
      </c>
      <c r="E146" s="26"/>
      <c r="F146" s="20">
        <v>2</v>
      </c>
      <c r="G146" s="21"/>
      <c r="H146" s="30"/>
      <c r="I146" s="23">
        <f>Tabela1[[#This Row],[Cena netto]]*1.23*Tabela1[[#This Row],[Ilość zamawiana]]</f>
        <v>0</v>
      </c>
      <c r="J146" s="40" t="s">
        <v>246</v>
      </c>
    </row>
    <row r="147" spans="1:11" s="25" customFormat="1" x14ac:dyDescent="0.25">
      <c r="A147" s="17">
        <f t="shared" si="2"/>
        <v>144</v>
      </c>
      <c r="B147" s="39" t="s">
        <v>147</v>
      </c>
      <c r="C147" s="26" t="s">
        <v>4</v>
      </c>
      <c r="D147" s="26" t="s">
        <v>188</v>
      </c>
      <c r="E147" s="26"/>
      <c r="F147" s="20">
        <v>2</v>
      </c>
      <c r="G147" s="21"/>
      <c r="H147" s="30"/>
      <c r="I147" s="23">
        <f>Tabela1[[#This Row],[Cena netto]]*1.23*Tabela1[[#This Row],[Ilość zamawiana]]</f>
        <v>0</v>
      </c>
      <c r="J147" s="40" t="s">
        <v>247</v>
      </c>
      <c r="K147" s="43"/>
    </row>
    <row r="148" spans="1:11" s="25" customFormat="1" ht="22.5" x14ac:dyDescent="0.25">
      <c r="A148" s="17">
        <f t="shared" si="2"/>
        <v>145</v>
      </c>
      <c r="B148" s="39" t="s">
        <v>147</v>
      </c>
      <c r="C148" s="26" t="s">
        <v>5</v>
      </c>
      <c r="D148" s="26" t="s">
        <v>189</v>
      </c>
      <c r="E148" s="26"/>
      <c r="F148" s="20">
        <v>2</v>
      </c>
      <c r="G148" s="21"/>
      <c r="H148" s="30"/>
      <c r="I148" s="23">
        <f>Tabela1[[#This Row],[Cena netto]]*1.23*Tabela1[[#This Row],[Ilość zamawiana]]</f>
        <v>0</v>
      </c>
      <c r="J148" s="40" t="s">
        <v>248</v>
      </c>
      <c r="K148" s="43"/>
    </row>
    <row r="149" spans="1:11" s="25" customFormat="1" ht="22.5" x14ac:dyDescent="0.25">
      <c r="A149" s="17">
        <f t="shared" si="2"/>
        <v>146</v>
      </c>
      <c r="B149" s="39" t="s">
        <v>143</v>
      </c>
      <c r="C149" s="26" t="s">
        <v>158</v>
      </c>
      <c r="D149" s="26" t="s">
        <v>179</v>
      </c>
      <c r="E149" s="26"/>
      <c r="F149" s="20">
        <v>2</v>
      </c>
      <c r="G149" s="21"/>
      <c r="H149" s="30"/>
      <c r="I149" s="23">
        <f>Tabela1[[#This Row],[Cena netto]]*1.23*Tabela1[[#This Row],[Ilość zamawiana]]</f>
        <v>0</v>
      </c>
      <c r="J149" s="40" t="s">
        <v>249</v>
      </c>
    </row>
    <row r="150" spans="1:11" s="25" customFormat="1" ht="22.5" x14ac:dyDescent="0.25">
      <c r="A150" s="17">
        <f t="shared" si="2"/>
        <v>147</v>
      </c>
      <c r="B150" s="39" t="s">
        <v>148</v>
      </c>
      <c r="C150" s="26" t="s">
        <v>1</v>
      </c>
      <c r="D150" s="19" t="s">
        <v>190</v>
      </c>
      <c r="E150" s="19"/>
      <c r="F150" s="20">
        <v>4</v>
      </c>
      <c r="G150" s="21"/>
      <c r="H150" s="30"/>
      <c r="I150" s="23">
        <f>Tabela1[[#This Row],[Cena netto]]*1.23*Tabela1[[#This Row],[Ilość zamawiana]]</f>
        <v>0</v>
      </c>
      <c r="J150" s="19" t="s">
        <v>148</v>
      </c>
    </row>
    <row r="151" spans="1:11" s="25" customFormat="1" ht="22.5" x14ac:dyDescent="0.25">
      <c r="A151" s="17">
        <f t="shared" si="2"/>
        <v>148</v>
      </c>
      <c r="B151" s="39" t="s">
        <v>149</v>
      </c>
      <c r="C151" s="26" t="s">
        <v>6</v>
      </c>
      <c r="D151" s="19" t="s">
        <v>191</v>
      </c>
      <c r="E151" s="19"/>
      <c r="F151" s="20">
        <v>4</v>
      </c>
      <c r="G151" s="21"/>
      <c r="H151" s="30"/>
      <c r="I151" s="23">
        <f>Tabela1[[#This Row],[Cena netto]]*1.23*Tabela1[[#This Row],[Ilość zamawiana]]</f>
        <v>0</v>
      </c>
      <c r="J151" s="19" t="s">
        <v>149</v>
      </c>
    </row>
    <row r="152" spans="1:11" s="25" customFormat="1" ht="22.5" x14ac:dyDescent="0.25">
      <c r="A152" s="17">
        <f t="shared" si="2"/>
        <v>149</v>
      </c>
      <c r="B152" s="39" t="s">
        <v>150</v>
      </c>
      <c r="C152" s="26" t="s">
        <v>4</v>
      </c>
      <c r="D152" s="19" t="s">
        <v>192</v>
      </c>
      <c r="E152" s="19"/>
      <c r="F152" s="20">
        <v>4</v>
      </c>
      <c r="G152" s="21"/>
      <c r="H152" s="30"/>
      <c r="I152" s="23">
        <f>Tabela1[[#This Row],[Cena netto]]*1.23*Tabela1[[#This Row],[Ilość zamawiana]]</f>
        <v>0</v>
      </c>
      <c r="J152" s="19" t="s">
        <v>150</v>
      </c>
    </row>
    <row r="153" spans="1:11" s="25" customFormat="1" ht="22.5" x14ac:dyDescent="0.25">
      <c r="A153" s="17">
        <f t="shared" si="2"/>
        <v>150</v>
      </c>
      <c r="B153" s="39" t="s">
        <v>151</v>
      </c>
      <c r="C153" s="26" t="s">
        <v>5</v>
      </c>
      <c r="D153" s="19" t="s">
        <v>193</v>
      </c>
      <c r="E153" s="19"/>
      <c r="F153" s="20">
        <v>4</v>
      </c>
      <c r="G153" s="21"/>
      <c r="H153" s="30"/>
      <c r="I153" s="23">
        <f>Tabela1[[#This Row],[Cena netto]]*1.23*Tabela1[[#This Row],[Ilość zamawiana]]</f>
        <v>0</v>
      </c>
      <c r="J153" s="19" t="s">
        <v>151</v>
      </c>
    </row>
    <row r="154" spans="1:11" s="25" customFormat="1" ht="22.5" x14ac:dyDescent="0.25">
      <c r="A154" s="17">
        <f t="shared" si="2"/>
        <v>151</v>
      </c>
      <c r="B154" s="39" t="s">
        <v>152</v>
      </c>
      <c r="C154" s="26" t="s">
        <v>155</v>
      </c>
      <c r="D154" s="26" t="s">
        <v>194</v>
      </c>
      <c r="E154" s="26"/>
      <c r="F154" s="20">
        <v>4</v>
      </c>
      <c r="G154" s="21"/>
      <c r="H154" s="30"/>
      <c r="I154" s="23">
        <f>Tabela1[[#This Row],[Cena netto]]*1.23*Tabela1[[#This Row],[Ilość zamawiana]]</f>
        <v>0</v>
      </c>
      <c r="J154" s="40" t="s">
        <v>250</v>
      </c>
    </row>
    <row r="155" spans="1:11" s="25" customFormat="1" x14ac:dyDescent="0.25">
      <c r="A155" s="17">
        <f t="shared" si="2"/>
        <v>152</v>
      </c>
      <c r="B155" s="39" t="s">
        <v>153</v>
      </c>
      <c r="C155" s="26" t="s">
        <v>1</v>
      </c>
      <c r="D155" s="26" t="s">
        <v>195</v>
      </c>
      <c r="E155" s="26"/>
      <c r="F155" s="20">
        <v>4</v>
      </c>
      <c r="G155" s="21"/>
      <c r="H155" s="30"/>
      <c r="I155" s="23">
        <f>Tabela1[[#This Row],[Cena netto]]*1.23*Tabela1[[#This Row],[Ilość zamawiana]]</f>
        <v>0</v>
      </c>
      <c r="J155" s="40" t="s">
        <v>195</v>
      </c>
    </row>
    <row r="156" spans="1:11" s="25" customFormat="1" x14ac:dyDescent="0.25">
      <c r="A156" s="17">
        <f t="shared" si="2"/>
        <v>153</v>
      </c>
      <c r="B156" s="39" t="s">
        <v>153</v>
      </c>
      <c r="C156" s="26" t="s">
        <v>6</v>
      </c>
      <c r="D156" s="26" t="s">
        <v>196</v>
      </c>
      <c r="E156" s="26"/>
      <c r="F156" s="20">
        <v>4</v>
      </c>
      <c r="G156" s="21"/>
      <c r="H156" s="30"/>
      <c r="I156" s="23">
        <f>Tabela1[[#This Row],[Cena netto]]*1.23*Tabela1[[#This Row],[Ilość zamawiana]]</f>
        <v>0</v>
      </c>
      <c r="J156" s="40" t="s">
        <v>196</v>
      </c>
    </row>
    <row r="157" spans="1:11" s="25" customFormat="1" x14ac:dyDescent="0.25">
      <c r="A157" s="17">
        <f t="shared" si="2"/>
        <v>154</v>
      </c>
      <c r="B157" s="39" t="s">
        <v>153</v>
      </c>
      <c r="C157" s="26" t="s">
        <v>4</v>
      </c>
      <c r="D157" s="26" t="s">
        <v>197</v>
      </c>
      <c r="E157" s="26"/>
      <c r="F157" s="20">
        <v>4</v>
      </c>
      <c r="G157" s="21"/>
      <c r="H157" s="30"/>
      <c r="I157" s="23">
        <f>Tabela1[[#This Row],[Cena netto]]*1.23*Tabela1[[#This Row],[Ilość zamawiana]]</f>
        <v>0</v>
      </c>
      <c r="J157" s="40" t="s">
        <v>197</v>
      </c>
    </row>
    <row r="158" spans="1:11" s="25" customFormat="1" x14ac:dyDescent="0.25">
      <c r="A158" s="17">
        <f t="shared" si="2"/>
        <v>155</v>
      </c>
      <c r="B158" s="39" t="s">
        <v>153</v>
      </c>
      <c r="C158" s="26" t="s">
        <v>5</v>
      </c>
      <c r="D158" s="26" t="s">
        <v>198</v>
      </c>
      <c r="E158" s="26"/>
      <c r="F158" s="20">
        <v>4</v>
      </c>
      <c r="G158" s="21"/>
      <c r="H158" s="30"/>
      <c r="I158" s="23">
        <f>Tabela1[[#This Row],[Cena netto]]*1.23*Tabela1[[#This Row],[Ilość zamawiana]]</f>
        <v>0</v>
      </c>
      <c r="J158" s="40" t="s">
        <v>198</v>
      </c>
    </row>
    <row r="159" spans="1:11" s="25" customFormat="1" x14ac:dyDescent="0.25">
      <c r="A159" s="17">
        <f t="shared" si="2"/>
        <v>156</v>
      </c>
      <c r="B159" s="39" t="s">
        <v>154</v>
      </c>
      <c r="C159" s="26" t="s">
        <v>1</v>
      </c>
      <c r="D159" s="26" t="s">
        <v>199</v>
      </c>
      <c r="E159" s="26"/>
      <c r="F159" s="20">
        <v>2</v>
      </c>
      <c r="G159" s="21"/>
      <c r="H159" s="30"/>
      <c r="I159" s="23">
        <f>Tabela1[[#This Row],[Cena netto]]*1.23*Tabela1[[#This Row],[Ilość zamawiana]]</f>
        <v>0</v>
      </c>
      <c r="J159" s="40" t="s">
        <v>251</v>
      </c>
    </row>
    <row r="160" spans="1:11" s="25" customFormat="1" x14ac:dyDescent="0.25">
      <c r="A160" s="17">
        <f t="shared" si="2"/>
        <v>157</v>
      </c>
      <c r="B160" s="44" t="s">
        <v>274</v>
      </c>
      <c r="C160" s="26" t="s">
        <v>10</v>
      </c>
      <c r="D160" s="35" t="s">
        <v>275</v>
      </c>
      <c r="E160" s="35"/>
      <c r="F160" s="20">
        <v>4</v>
      </c>
      <c r="G160" s="36"/>
      <c r="H160" s="30"/>
      <c r="I160" s="23">
        <f>Tabela1[[#This Row],[Cena netto]]*1.23*Tabela1[[#This Row],[Ilość zamawiana]]</f>
        <v>0</v>
      </c>
      <c r="J160" s="28" t="s">
        <v>276</v>
      </c>
    </row>
    <row r="161" spans="1:17" s="25" customFormat="1" x14ac:dyDescent="0.25">
      <c r="A161" s="17">
        <f t="shared" si="2"/>
        <v>158</v>
      </c>
      <c r="B161" s="44" t="s">
        <v>274</v>
      </c>
      <c r="C161" s="26" t="s">
        <v>13</v>
      </c>
      <c r="D161" s="29" t="s">
        <v>277</v>
      </c>
      <c r="E161" s="29"/>
      <c r="F161" s="20">
        <v>4</v>
      </c>
      <c r="G161" s="36"/>
      <c r="H161" s="30"/>
      <c r="I161" s="23">
        <f>Tabela1[[#This Row],[Cena netto]]*1.23*Tabela1[[#This Row],[Ilość zamawiana]]</f>
        <v>0</v>
      </c>
      <c r="J161" s="28" t="s">
        <v>278</v>
      </c>
    </row>
    <row r="162" spans="1:17" s="25" customFormat="1" x14ac:dyDescent="0.25">
      <c r="A162" s="17">
        <f t="shared" si="2"/>
        <v>159</v>
      </c>
      <c r="B162" s="44" t="s">
        <v>274</v>
      </c>
      <c r="C162" s="26" t="s">
        <v>11</v>
      </c>
      <c r="D162" s="29" t="s">
        <v>277</v>
      </c>
      <c r="E162" s="29"/>
      <c r="F162" s="20">
        <v>4</v>
      </c>
      <c r="G162" s="36"/>
      <c r="H162" s="30"/>
      <c r="I162" s="23">
        <f>Tabela1[[#This Row],[Cena netto]]*1.23*Tabela1[[#This Row],[Ilość zamawiana]]</f>
        <v>0</v>
      </c>
      <c r="J162" s="28" t="s">
        <v>279</v>
      </c>
    </row>
    <row r="163" spans="1:17" s="25" customFormat="1" x14ac:dyDescent="0.25">
      <c r="A163" s="17">
        <f t="shared" si="2"/>
        <v>160</v>
      </c>
      <c r="B163" s="44" t="s">
        <v>274</v>
      </c>
      <c r="C163" s="26" t="s">
        <v>12</v>
      </c>
      <c r="D163" s="29" t="s">
        <v>277</v>
      </c>
      <c r="E163" s="29"/>
      <c r="F163" s="20">
        <v>2</v>
      </c>
      <c r="G163" s="36"/>
      <c r="H163" s="30"/>
      <c r="I163" s="23">
        <f>Tabela1[[#This Row],[Cena netto]]*1.23*Tabela1[[#This Row],[Ilość zamawiana]]</f>
        <v>0</v>
      </c>
      <c r="J163" s="28" t="s">
        <v>278</v>
      </c>
    </row>
    <row r="164" spans="1:17" s="25" customFormat="1" ht="22.5" x14ac:dyDescent="0.25">
      <c r="A164" s="17">
        <f t="shared" si="2"/>
        <v>161</v>
      </c>
      <c r="B164" s="27" t="s">
        <v>287</v>
      </c>
      <c r="C164" s="28" t="s">
        <v>288</v>
      </c>
      <c r="D164" s="29" t="s">
        <v>289</v>
      </c>
      <c r="E164" s="29"/>
      <c r="F164" s="20">
        <v>8</v>
      </c>
      <c r="G164" s="21"/>
      <c r="H164" s="30"/>
      <c r="I164" s="23">
        <f>Tabela1[[#This Row],[Cena netto]]*1.23*Tabela1[[#This Row],[Ilość zamawiana]]</f>
        <v>0</v>
      </c>
      <c r="J164" s="28" t="s">
        <v>298</v>
      </c>
    </row>
    <row r="165" spans="1:17" s="25" customFormat="1" ht="23.25" x14ac:dyDescent="0.25">
      <c r="A165" s="17">
        <f t="shared" si="2"/>
        <v>162</v>
      </c>
      <c r="B165" s="45" t="s">
        <v>286</v>
      </c>
      <c r="C165" s="45" t="s">
        <v>40</v>
      </c>
      <c r="D165" s="46" t="s">
        <v>290</v>
      </c>
      <c r="E165" s="46"/>
      <c r="F165" s="20">
        <v>10</v>
      </c>
      <c r="G165" s="47"/>
      <c r="H165" s="30"/>
      <c r="I165" s="23">
        <f>Tabela1[[#This Row],[Cena netto]]*1.23*Tabela1[[#This Row],[Ilość zamawiana]]</f>
        <v>0</v>
      </c>
      <c r="J165" s="46" t="s">
        <v>302</v>
      </c>
    </row>
    <row r="166" spans="1:17" s="25" customFormat="1" ht="23.25" x14ac:dyDescent="0.25">
      <c r="A166" s="17">
        <f t="shared" si="2"/>
        <v>163</v>
      </c>
      <c r="B166" s="46" t="s">
        <v>285</v>
      </c>
      <c r="C166" s="46" t="s">
        <v>291</v>
      </c>
      <c r="D166" s="48" t="s">
        <v>292</v>
      </c>
      <c r="E166" s="48"/>
      <c r="F166" s="20">
        <v>6</v>
      </c>
      <c r="G166" s="47"/>
      <c r="H166" s="30"/>
      <c r="I166" s="23">
        <f>Tabela1[[#This Row],[Cena netto]]*1.23*Tabela1[[#This Row],[Ilość zamawiana]]</f>
        <v>0</v>
      </c>
      <c r="J166" s="45" t="s">
        <v>299</v>
      </c>
    </row>
    <row r="167" spans="1:17" s="25" customFormat="1" x14ac:dyDescent="0.25">
      <c r="A167" s="17">
        <f t="shared" si="2"/>
        <v>164</v>
      </c>
      <c r="B167" s="48" t="s">
        <v>293</v>
      </c>
      <c r="C167" s="48" t="s">
        <v>294</v>
      </c>
      <c r="D167" s="48" t="s">
        <v>295</v>
      </c>
      <c r="E167" s="48"/>
      <c r="F167" s="20">
        <v>4</v>
      </c>
      <c r="G167" s="47"/>
      <c r="H167" s="30"/>
      <c r="I167" s="23">
        <f>Tabela1[[#This Row],[Cena netto]]*1.23*Tabela1[[#This Row],[Ilość zamawiana]]</f>
        <v>0</v>
      </c>
      <c r="J167" s="48" t="s">
        <v>300</v>
      </c>
    </row>
    <row r="168" spans="1:17" s="25" customFormat="1" ht="24.75" x14ac:dyDescent="0.25">
      <c r="A168" s="17">
        <f t="shared" si="2"/>
        <v>165</v>
      </c>
      <c r="B168" s="46" t="s">
        <v>285</v>
      </c>
      <c r="C168" s="49" t="s">
        <v>40</v>
      </c>
      <c r="D168" s="46" t="s">
        <v>296</v>
      </c>
      <c r="E168" s="46"/>
      <c r="F168" s="20">
        <v>8</v>
      </c>
      <c r="G168" s="47"/>
      <c r="H168" s="30"/>
      <c r="I168" s="23">
        <f>Tabela1[[#This Row],[Cena netto]]*1.23*Tabela1[[#This Row],[Ilość zamawiana]]</f>
        <v>0</v>
      </c>
      <c r="J168" s="45" t="s">
        <v>301</v>
      </c>
    </row>
    <row r="169" spans="1:17" s="16" customFormat="1" ht="23.25" x14ac:dyDescent="0.25">
      <c r="A169" s="17">
        <f t="shared" si="2"/>
        <v>166</v>
      </c>
      <c r="B169" s="50" t="s">
        <v>285</v>
      </c>
      <c r="C169" s="50" t="s">
        <v>291</v>
      </c>
      <c r="D169" s="50" t="s">
        <v>297</v>
      </c>
      <c r="E169" s="50"/>
      <c r="F169" s="51">
        <v>2</v>
      </c>
      <c r="G169" s="52"/>
      <c r="H169" s="22"/>
      <c r="I169" s="53">
        <f>Tabela1[[#This Row],[Cena netto]]*1.23*Tabela1[[#This Row],[Ilość zamawiana]]</f>
        <v>0</v>
      </c>
      <c r="J169" s="54" t="s">
        <v>303</v>
      </c>
    </row>
    <row r="170" spans="1:17" s="16" customFormat="1" x14ac:dyDescent="0.25">
      <c r="A170" s="17">
        <f t="shared" si="2"/>
        <v>167</v>
      </c>
      <c r="B170" s="50" t="s">
        <v>306</v>
      </c>
      <c r="C170" s="50"/>
      <c r="D170" s="50" t="s">
        <v>280</v>
      </c>
      <c r="E170" s="46"/>
      <c r="F170" s="51">
        <v>2</v>
      </c>
      <c r="G170" s="52"/>
      <c r="H170" s="22"/>
      <c r="I170" s="23">
        <f>Tabela1[[#This Row],[Cena netto]]*1.23*Tabela1[[#This Row],[Ilość zamawiana]]</f>
        <v>0</v>
      </c>
      <c r="J170" s="54"/>
    </row>
    <row r="171" spans="1:17" s="25" customFormat="1" x14ac:dyDescent="0.25">
      <c r="A171" s="17">
        <f t="shared" si="2"/>
        <v>168</v>
      </c>
      <c r="B171" s="46" t="s">
        <v>307</v>
      </c>
      <c r="C171" s="46"/>
      <c r="D171" s="46"/>
      <c r="E171" s="46"/>
      <c r="F171" s="20">
        <v>2</v>
      </c>
      <c r="G171" s="47"/>
      <c r="H171" s="22"/>
      <c r="I171" s="23">
        <f>Tabela1[[#This Row],[Cena netto]]*1.23*Tabela1[[#This Row],[Ilość zamawiana]]</f>
        <v>0</v>
      </c>
      <c r="J171" s="45"/>
    </row>
    <row r="172" spans="1:17" s="25" customFormat="1" x14ac:dyDescent="0.25">
      <c r="A172" s="17">
        <f t="shared" si="2"/>
        <v>169</v>
      </c>
      <c r="B172" s="46" t="s">
        <v>308</v>
      </c>
      <c r="C172" s="46"/>
      <c r="D172" s="46"/>
      <c r="E172" s="46"/>
      <c r="F172" s="20">
        <v>2</v>
      </c>
      <c r="G172" s="47"/>
      <c r="H172" s="22"/>
      <c r="I172" s="23">
        <f>Tabela1[[#This Row],[Cena netto]]*1.23*Tabela1[[#This Row],[Ilość zamawiana]]</f>
        <v>0</v>
      </c>
      <c r="J172" s="45"/>
    </row>
    <row r="173" spans="1:17" s="25" customFormat="1" x14ac:dyDescent="0.25">
      <c r="A173" s="17">
        <f t="shared" si="2"/>
        <v>170</v>
      </c>
      <c r="B173" s="46" t="s">
        <v>309</v>
      </c>
      <c r="C173" s="46"/>
      <c r="D173" s="46"/>
      <c r="E173" s="46"/>
      <c r="F173" s="20">
        <v>2</v>
      </c>
      <c r="G173" s="47"/>
      <c r="H173" s="22"/>
      <c r="I173" s="23">
        <f>Tabela1[[#This Row],[Cena netto]]*1.23*Tabela1[[#This Row],[Ilość zamawiana]]</f>
        <v>0</v>
      </c>
      <c r="J173" s="45"/>
    </row>
    <row r="174" spans="1:17" s="25" customFormat="1" x14ac:dyDescent="0.25">
      <c r="A174" s="17">
        <f t="shared" si="2"/>
        <v>171</v>
      </c>
      <c r="B174" s="46" t="s">
        <v>323</v>
      </c>
      <c r="C174" s="46" t="s">
        <v>311</v>
      </c>
      <c r="D174" s="46">
        <v>80042</v>
      </c>
      <c r="E174" s="55"/>
      <c r="F174" s="20">
        <v>3</v>
      </c>
      <c r="G174" s="47"/>
      <c r="H174" s="22"/>
      <c r="I174" s="33">
        <f>Tabela1[[#This Row],[Cena netto]]*1.23*Tabela1[[#This Row],[Ilość zamawiana]]</f>
        <v>0</v>
      </c>
      <c r="J174" s="45"/>
    </row>
    <row r="175" spans="1:17" s="25" customFormat="1" x14ac:dyDescent="0.25">
      <c r="A175" s="17">
        <f t="shared" si="2"/>
        <v>172</v>
      </c>
      <c r="B175" s="46" t="s">
        <v>323</v>
      </c>
      <c r="C175" s="46" t="s">
        <v>310</v>
      </c>
      <c r="D175" s="46">
        <v>80012</v>
      </c>
      <c r="E175" s="55"/>
      <c r="F175" s="20">
        <v>3</v>
      </c>
      <c r="G175" s="47"/>
      <c r="H175" s="22"/>
      <c r="I175" s="33">
        <f>Tabela1[[#This Row],[Cena netto]]*1.23*Tabela1[[#This Row],[Ilość zamawiana]]</f>
        <v>0</v>
      </c>
      <c r="J175" s="45"/>
      <c r="Q175" s="16"/>
    </row>
    <row r="176" spans="1:17" s="25" customFormat="1" x14ac:dyDescent="0.25">
      <c r="A176" s="17">
        <f t="shared" si="2"/>
        <v>173</v>
      </c>
      <c r="B176" s="46" t="s">
        <v>323</v>
      </c>
      <c r="C176" s="46" t="s">
        <v>312</v>
      </c>
      <c r="D176" s="46">
        <v>80275</v>
      </c>
      <c r="E176" s="55"/>
      <c r="F176" s="20">
        <v>3</v>
      </c>
      <c r="G176" s="47"/>
      <c r="H176" s="22"/>
      <c r="I176" s="33">
        <f>Tabela1[[#This Row],[Cena netto]]*1.23*Tabela1[[#This Row],[Ilość zamawiana]]</f>
        <v>0</v>
      </c>
      <c r="J176" s="45"/>
    </row>
    <row r="177" spans="1:10" s="25" customFormat="1" x14ac:dyDescent="0.25">
      <c r="A177" s="17">
        <f t="shared" si="2"/>
        <v>174</v>
      </c>
      <c r="B177" s="46" t="s">
        <v>323</v>
      </c>
      <c r="C177" s="46" t="s">
        <v>313</v>
      </c>
      <c r="D177" s="46">
        <v>80043</v>
      </c>
      <c r="E177" s="55"/>
      <c r="F177" s="20">
        <v>3</v>
      </c>
      <c r="G177" s="47"/>
      <c r="H177" s="22"/>
      <c r="I177" s="33">
        <f>Tabela1[[#This Row],[Cena netto]]*1.23*Tabela1[[#This Row],[Ilość zamawiana]]</f>
        <v>0</v>
      </c>
      <c r="J177" s="45"/>
    </row>
    <row r="178" spans="1:10" s="25" customFormat="1" x14ac:dyDescent="0.25">
      <c r="A178" s="17">
        <f t="shared" si="2"/>
        <v>175</v>
      </c>
      <c r="B178" s="46" t="s">
        <v>323</v>
      </c>
      <c r="C178" s="46" t="s">
        <v>314</v>
      </c>
      <c r="D178" s="46">
        <v>80016</v>
      </c>
      <c r="E178" s="55"/>
      <c r="F178" s="20">
        <v>3</v>
      </c>
      <c r="G178" s="47"/>
      <c r="H178" s="22"/>
      <c r="I178" s="33">
        <f>Tabela1[[#This Row],[Cena netto]]*1.23*Tabela1[[#This Row],[Ilość zamawiana]]</f>
        <v>0</v>
      </c>
      <c r="J178" s="45"/>
    </row>
    <row r="179" spans="1:10" s="25" customFormat="1" x14ac:dyDescent="0.25">
      <c r="A179" s="17">
        <f t="shared" si="2"/>
        <v>176</v>
      </c>
      <c r="B179" s="46" t="s">
        <v>323</v>
      </c>
      <c r="C179" s="46" t="s">
        <v>315</v>
      </c>
      <c r="D179" s="46">
        <v>80003</v>
      </c>
      <c r="E179" s="55"/>
      <c r="F179" s="20">
        <v>3</v>
      </c>
      <c r="G179" s="47"/>
      <c r="H179" s="22"/>
      <c r="I179" s="33">
        <f>Tabela1[[#This Row],[Cena netto]]*1.23*Tabela1[[#This Row],[Ilość zamawiana]]</f>
        <v>0</v>
      </c>
      <c r="J179" s="45"/>
    </row>
    <row r="180" spans="1:10" s="25" customFormat="1" x14ac:dyDescent="0.25">
      <c r="A180" s="17">
        <f t="shared" si="2"/>
        <v>177</v>
      </c>
      <c r="B180" s="46" t="s">
        <v>323</v>
      </c>
      <c r="C180" s="46" t="s">
        <v>316</v>
      </c>
      <c r="D180" s="46">
        <v>80114</v>
      </c>
      <c r="E180" s="55"/>
      <c r="F180" s="20">
        <v>3</v>
      </c>
      <c r="G180" s="47"/>
      <c r="H180" s="22"/>
      <c r="I180" s="33">
        <f>Tabela1[[#This Row],[Cena netto]]*1.23*Tabela1[[#This Row],[Ilość zamawiana]]</f>
        <v>0</v>
      </c>
      <c r="J180" s="45"/>
    </row>
    <row r="181" spans="1:10" s="25" customFormat="1" x14ac:dyDescent="0.25">
      <c r="A181" s="17">
        <f t="shared" si="2"/>
        <v>178</v>
      </c>
      <c r="B181" s="46" t="s">
        <v>323</v>
      </c>
      <c r="C181" s="46" t="s">
        <v>317</v>
      </c>
      <c r="D181" s="46">
        <v>80690</v>
      </c>
      <c r="E181" s="55"/>
      <c r="F181" s="20">
        <v>3</v>
      </c>
      <c r="G181" s="47"/>
      <c r="H181" s="22"/>
      <c r="I181" s="33">
        <f>Tabela1[[#This Row],[Cena netto]]*1.23*Tabela1[[#This Row],[Ilość zamawiana]]</f>
        <v>0</v>
      </c>
      <c r="J181" s="45"/>
    </row>
    <row r="182" spans="1:10" s="25" customFormat="1" x14ac:dyDescent="0.25">
      <c r="A182" s="17">
        <f t="shared" si="2"/>
        <v>179</v>
      </c>
      <c r="B182" s="46" t="s">
        <v>323</v>
      </c>
      <c r="C182" s="46" t="s">
        <v>318</v>
      </c>
      <c r="D182" s="46">
        <v>80115</v>
      </c>
      <c r="E182" s="55"/>
      <c r="F182" s="20">
        <v>3</v>
      </c>
      <c r="G182" s="47"/>
      <c r="H182" s="22"/>
      <c r="I182" s="33">
        <f>Tabela1[[#This Row],[Cena netto]]*1.23*Tabela1[[#This Row],[Ilość zamawiana]]</f>
        <v>0</v>
      </c>
      <c r="J182" s="45"/>
    </row>
    <row r="183" spans="1:10" s="25" customFormat="1" x14ac:dyDescent="0.25">
      <c r="A183" s="17">
        <f t="shared" si="2"/>
        <v>180</v>
      </c>
      <c r="B183" s="46" t="s">
        <v>323</v>
      </c>
      <c r="C183" s="46" t="s">
        <v>319</v>
      </c>
      <c r="D183" s="46">
        <v>80045</v>
      </c>
      <c r="E183" s="55"/>
      <c r="F183" s="20">
        <v>3</v>
      </c>
      <c r="G183" s="47"/>
      <c r="H183" s="22"/>
      <c r="I183" s="33">
        <f>Tabela1[[#This Row],[Cena netto]]*1.23*Tabela1[[#This Row],[Ilość zamawiana]]</f>
        <v>0</v>
      </c>
      <c r="J183" s="45"/>
    </row>
    <row r="184" spans="1:10" s="25" customFormat="1" x14ac:dyDescent="0.25">
      <c r="A184" s="17">
        <f t="shared" si="2"/>
        <v>181</v>
      </c>
      <c r="B184" s="46" t="s">
        <v>323</v>
      </c>
      <c r="C184" s="46" t="s">
        <v>320</v>
      </c>
      <c r="D184" s="46">
        <v>80018</v>
      </c>
      <c r="E184" s="55"/>
      <c r="F184" s="20">
        <v>3</v>
      </c>
      <c r="G184" s="47"/>
      <c r="H184" s="22"/>
      <c r="I184" s="33">
        <f>Tabela1[[#This Row],[Cena netto]]*1.23*Tabela1[[#This Row],[Ilość zamawiana]]</f>
        <v>0</v>
      </c>
      <c r="J184" s="45"/>
    </row>
    <row r="185" spans="1:10" s="25" customFormat="1" x14ac:dyDescent="0.25">
      <c r="A185" s="17">
        <f t="shared" si="2"/>
        <v>182</v>
      </c>
      <c r="B185" s="46" t="s">
        <v>323</v>
      </c>
      <c r="C185" s="46" t="s">
        <v>321</v>
      </c>
      <c r="D185" s="46">
        <v>80004</v>
      </c>
      <c r="E185" s="55"/>
      <c r="F185" s="20">
        <v>3</v>
      </c>
      <c r="G185" s="47"/>
      <c r="H185" s="22"/>
      <c r="I185" s="33">
        <f>Tabela1[[#This Row],[Cena netto]]*1.23*Tabela1[[#This Row],[Ilość zamawiana]]</f>
        <v>0</v>
      </c>
      <c r="J185" s="45"/>
    </row>
    <row r="186" spans="1:10" s="25" customFormat="1" x14ac:dyDescent="0.25">
      <c r="A186" s="17">
        <f t="shared" si="2"/>
        <v>183</v>
      </c>
      <c r="B186" s="46" t="s">
        <v>323</v>
      </c>
      <c r="C186" s="46" t="s">
        <v>322</v>
      </c>
      <c r="D186" s="46">
        <v>80014</v>
      </c>
      <c r="E186" s="55"/>
      <c r="F186" s="20">
        <v>3</v>
      </c>
      <c r="G186" s="47"/>
      <c r="H186" s="22"/>
      <c r="I186" s="33">
        <f>Tabela1[[#This Row],[Cena netto]]*1.23*Tabela1[[#This Row],[Ilość zamawiana]]</f>
        <v>0</v>
      </c>
      <c r="J186" s="45"/>
    </row>
    <row r="187" spans="1:10" x14ac:dyDescent="0.25">
      <c r="A187" s="12"/>
      <c r="B187" s="13" t="s">
        <v>104</v>
      </c>
      <c r="C187" s="12"/>
      <c r="D187" s="12"/>
      <c r="E187" s="12"/>
      <c r="F187" s="12"/>
      <c r="G187" s="14"/>
      <c r="H187" s="12"/>
      <c r="I187" s="57">
        <f>SUBTOTAL(109,Tabela1[Wartość brutto])</f>
        <v>0</v>
      </c>
      <c r="J187" s="15"/>
    </row>
  </sheetData>
  <mergeCells count="1">
    <mergeCell ref="B1:D1"/>
  </mergeCells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1B,1C,1D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Monika Szostak</cp:lastModifiedBy>
  <cp:lastPrinted>2024-09-03T12:19:01Z</cp:lastPrinted>
  <dcterms:created xsi:type="dcterms:W3CDTF">2017-01-18T11:11:21Z</dcterms:created>
  <dcterms:modified xsi:type="dcterms:W3CDTF">2025-08-28T10:03:37Z</dcterms:modified>
</cp:coreProperties>
</file>